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Rajanah\Desktop\Revisions\Final\Ellen\"/>
    </mc:Choice>
  </mc:AlternateContent>
  <xr:revisionPtr revIDLastSave="0" documentId="13_ncr:1_{E5C65ED9-9C1C-48BA-9CC9-FF3382C62AD7}" xr6:coauthVersionLast="47" xr6:coauthVersionMax="47" xr10:uidLastSave="{00000000-0000-0000-0000-000000000000}"/>
  <workbookProtection workbookAlgorithmName="SHA-512" workbookHashValue="bKje4YHTFqlN/vz04wg8Zco4e3IPc+EpQjExSAnbQxw5n92MpxxfPJV47nzmWRU61iplDen1fcBRhdpp8/xrmg==" workbookSaltValue="CnHFgxMwzmkX1yl0iyXdqQ==" workbookSpinCount="100000" lockStructure="1"/>
  <bookViews>
    <workbookView xWindow="-108" yWindow="-108" windowWidth="23256" windowHeight="12576" firstSheet="2" activeTab="3" xr2:uid="{C2C65999-E45E-493E-A54F-DFA3C6A10D52}"/>
  </bookViews>
  <sheets>
    <sheet name="NSFR v1" sheetId="2" state="hidden" r:id="rId1"/>
    <sheet name="NSFR SH" sheetId="4" state="hidden" r:id="rId2"/>
    <sheet name="NSFR" sheetId="5" r:id="rId3"/>
    <sheet name="ASSUMPTIONS" sheetId="10" r:id="rId4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61" i="5" l="1"/>
  <c r="F58" i="5"/>
  <c r="F46" i="5"/>
  <c r="F74" i="5" s="1"/>
  <c r="H61" i="5"/>
  <c r="H38" i="5"/>
  <c r="H58" i="5"/>
  <c r="H46" i="5"/>
  <c r="H43" i="5"/>
  <c r="F11" i="5" l="1"/>
  <c r="F27" i="5" s="1"/>
  <c r="H72" i="5"/>
  <c r="H71" i="5"/>
  <c r="H70" i="5"/>
  <c r="H56" i="5"/>
  <c r="H44" i="5"/>
  <c r="H42" i="5"/>
  <c r="H41" i="5"/>
  <c r="H39" i="5"/>
  <c r="H36" i="5"/>
  <c r="H35" i="5"/>
  <c r="H34" i="5"/>
  <c r="H33" i="5"/>
  <c r="H32" i="5"/>
  <c r="H31" i="5"/>
  <c r="H26" i="5"/>
  <c r="H25" i="5"/>
  <c r="H24" i="5"/>
  <c r="H23" i="5"/>
  <c r="H22" i="5"/>
  <c r="H20" i="5"/>
  <c r="H19" i="5"/>
  <c r="H18" i="5"/>
  <c r="H17" i="5"/>
  <c r="H15" i="5"/>
  <c r="H14" i="5"/>
  <c r="H13" i="5"/>
  <c r="H10" i="5"/>
  <c r="H9" i="5"/>
  <c r="H7" i="5"/>
  <c r="H11" i="5" l="1"/>
  <c r="H27" i="5" s="1"/>
  <c r="H45" i="5"/>
  <c r="H74" i="5" s="1"/>
  <c r="E77" i="5" l="1"/>
  <c r="E79" i="4"/>
  <c r="G77" i="4"/>
  <c r="G76" i="4"/>
  <c r="G75" i="4"/>
  <c r="G74" i="4"/>
  <c r="G73" i="4"/>
  <c r="G72" i="4"/>
  <c r="G70" i="4"/>
  <c r="G69" i="4"/>
  <c r="G68" i="4"/>
  <c r="G67" i="4"/>
  <c r="G66" i="4"/>
  <c r="G64" i="4"/>
  <c r="G63" i="4"/>
  <c r="G62" i="4"/>
  <c r="G59" i="4"/>
  <c r="G58" i="4"/>
  <c r="G57" i="4"/>
  <c r="G56" i="4"/>
  <c r="G55" i="4"/>
  <c r="G54" i="4"/>
  <c r="G52" i="4"/>
  <c r="G51" i="4"/>
  <c r="G50" i="4"/>
  <c r="G49" i="4"/>
  <c r="G47" i="4"/>
  <c r="G46" i="4"/>
  <c r="G45" i="4"/>
  <c r="G43" i="4"/>
  <c r="G41" i="4"/>
  <c r="G40" i="4"/>
  <c r="G39" i="4"/>
  <c r="G38" i="4"/>
  <c r="G37" i="4"/>
  <c r="G35" i="4"/>
  <c r="G79" i="4" s="1"/>
  <c r="E31" i="4"/>
  <c r="G28" i="4"/>
  <c r="G26" i="4"/>
  <c r="G25" i="4"/>
  <c r="G24" i="4"/>
  <c r="G23" i="4"/>
  <c r="G21" i="4"/>
  <c r="G20" i="4"/>
  <c r="G19" i="4"/>
  <c r="G18" i="4"/>
  <c r="G16" i="4"/>
  <c r="G15" i="4"/>
  <c r="G14" i="4"/>
  <c r="E12" i="4"/>
  <c r="G11" i="4"/>
  <c r="G10" i="4"/>
  <c r="G9" i="4"/>
  <c r="G7" i="4"/>
  <c r="G12" i="4" s="1"/>
  <c r="G31" i="4" s="1"/>
  <c r="D82" i="4" s="1"/>
  <c r="M77" i="2" l="1"/>
  <c r="O75" i="2"/>
  <c r="O74" i="2"/>
  <c r="O73" i="2"/>
  <c r="O72" i="2"/>
  <c r="O71" i="2"/>
  <c r="O70" i="2"/>
  <c r="O68" i="2"/>
  <c r="O67" i="2"/>
  <c r="O66" i="2"/>
  <c r="O65" i="2"/>
  <c r="O64" i="2"/>
  <c r="O62" i="2"/>
  <c r="O61" i="2"/>
  <c r="O60" i="2"/>
  <c r="O57" i="2"/>
  <c r="O56" i="2"/>
  <c r="O55" i="2"/>
  <c r="O54" i="2"/>
  <c r="O53" i="2"/>
  <c r="O52" i="2"/>
  <c r="O50" i="2"/>
  <c r="O49" i="2"/>
  <c r="O48" i="2"/>
  <c r="O47" i="2"/>
  <c r="O46" i="2"/>
  <c r="O45" i="2"/>
  <c r="O44" i="2"/>
  <c r="O42" i="2"/>
  <c r="O41" i="2"/>
  <c r="O39" i="2"/>
  <c r="O37" i="2"/>
  <c r="O36" i="2"/>
  <c r="O34" i="2"/>
  <c r="O77" i="2" l="1"/>
  <c r="L80" i="2" s="1"/>
  <c r="G62" i="2" l="1"/>
  <c r="E89" i="2"/>
  <c r="G87" i="2"/>
  <c r="G86" i="2"/>
  <c r="G85" i="2"/>
  <c r="G84" i="2"/>
  <c r="G83" i="2"/>
  <c r="G82" i="2"/>
  <c r="G80" i="2"/>
  <c r="G79" i="2"/>
  <c r="G78" i="2"/>
  <c r="G77" i="2"/>
  <c r="G76" i="2"/>
  <c r="G74" i="2"/>
  <c r="G73" i="2"/>
  <c r="G72" i="2"/>
  <c r="G69" i="2"/>
  <c r="G68" i="2"/>
  <c r="G67" i="2"/>
  <c r="G66" i="2"/>
  <c r="G65" i="2"/>
  <c r="G64" i="2"/>
  <c r="G61" i="2"/>
  <c r="G60" i="2"/>
  <c r="G58" i="2"/>
  <c r="G56" i="2"/>
  <c r="G55" i="2"/>
  <c r="G54" i="2"/>
  <c r="G52" i="2"/>
  <c r="G47" i="2"/>
  <c r="G42" i="2"/>
  <c r="G39" i="2"/>
  <c r="G36" i="2"/>
  <c r="G34" i="2"/>
  <c r="G27" i="2"/>
  <c r="G25" i="2"/>
  <c r="G24" i="2"/>
  <c r="G23" i="2"/>
  <c r="G22" i="2"/>
  <c r="G20" i="2"/>
  <c r="G19" i="2"/>
  <c r="G18" i="2"/>
  <c r="G17" i="2"/>
  <c r="G15" i="2"/>
  <c r="G14" i="2"/>
  <c r="G13" i="2"/>
  <c r="E11" i="2"/>
  <c r="E30" i="2" s="1"/>
  <c r="G10" i="2"/>
  <c r="G9" i="2"/>
  <c r="G7" i="2"/>
  <c r="G11" i="2" l="1"/>
  <c r="G30" i="2" s="1"/>
  <c r="G89" i="2"/>
  <c r="D92" i="2" l="1"/>
</calcChain>
</file>

<file path=xl/sharedStrings.xml><?xml version="1.0" encoding="utf-8"?>
<sst xmlns="http://schemas.openxmlformats.org/spreadsheetml/2006/main" count="621" uniqueCount="277">
  <si>
    <t>Version:</t>
  </si>
  <si>
    <t>Net Stable Funding Ratio</t>
  </si>
  <si>
    <t>Enter Credit Union's Name Here</t>
  </si>
  <si>
    <t>Enter Reporting Date Here</t>
  </si>
  <si>
    <t>Line</t>
  </si>
  <si>
    <t>Reference Completion Guide</t>
  </si>
  <si>
    <t>Available Stable Funding:</t>
  </si>
  <si>
    <t>Month End Balance</t>
  </si>
  <si>
    <t>ASF Factor</t>
  </si>
  <si>
    <t>ASF Amount</t>
  </si>
  <si>
    <t>Section 6(4)</t>
  </si>
  <si>
    <t>Regulatory Capital</t>
  </si>
  <si>
    <t>Table 5(a)</t>
  </si>
  <si>
    <t>Tier I Capital</t>
  </si>
  <si>
    <t>Tier II Capital</t>
  </si>
  <si>
    <t>Table 5(b)</t>
  </si>
  <si>
    <t xml:space="preserve">  Patronage and other qualifying capital redeemable &lt; 1 year</t>
  </si>
  <si>
    <t xml:space="preserve">  Other Tier II capital</t>
  </si>
  <si>
    <t>Total Regulatory Capital</t>
  </si>
  <si>
    <t>Other capital instruments and liabilities  with residual maturity/callable &gt;1 year</t>
  </si>
  <si>
    <t>Table 5(d)</t>
  </si>
  <si>
    <t xml:space="preserve">Term Deposits </t>
  </si>
  <si>
    <t>NHA MBS (CMB)</t>
  </si>
  <si>
    <t>Table 5 (c, d)</t>
  </si>
  <si>
    <t xml:space="preserve">Other secured and unsecured borrowings and liabilities </t>
  </si>
  <si>
    <t>Retail and small business Funding &lt;1 year</t>
  </si>
  <si>
    <t>Table 5(e)</t>
  </si>
  <si>
    <t xml:space="preserve">Insured Term &amp; Demand deposits </t>
  </si>
  <si>
    <t>Table 5(f)</t>
  </si>
  <si>
    <t xml:space="preserve">Uninsured Term &amp; Demand deposits </t>
  </si>
  <si>
    <t xml:space="preserve">Large Deposits </t>
  </si>
  <si>
    <t>Other Deposits (e.g. Brokered Deposits, Internet Deposits, Trust Deposits, FX)</t>
  </si>
  <si>
    <t>Wholesale Funding with residual maturity/callable &lt;1 year</t>
  </si>
  <si>
    <t>Table 5(g)</t>
  </si>
  <si>
    <t>Secured and unsecured funding from Non-Financial Corporates (Commercial)</t>
  </si>
  <si>
    <t>Table 5(i)</t>
  </si>
  <si>
    <t xml:space="preserve">Secured and unsecured funding from sovereigns, PSEs and MDBs etc. </t>
  </si>
  <si>
    <t>Table 5(h)</t>
  </si>
  <si>
    <t>Operational deposits</t>
  </si>
  <si>
    <t>Table 5(j)</t>
  </si>
  <si>
    <t>Other secured and unsecured funding from financial institutions (residual maturity 6 mths-&lt;1year)</t>
  </si>
  <si>
    <t>Table 5(k)</t>
  </si>
  <si>
    <t>All other liabilities and equity</t>
  </si>
  <si>
    <t>Total Liabilities/Available Stable Funding:</t>
  </si>
  <si>
    <t>Section 6(7), 6(8)</t>
  </si>
  <si>
    <t>Required Stable Funding:</t>
  </si>
  <si>
    <t>16-23</t>
  </si>
  <si>
    <t>Level 1 Assets</t>
  </si>
  <si>
    <t>Table 6(a)</t>
  </si>
  <si>
    <t>Cash on Hand</t>
  </si>
  <si>
    <t>(a)</t>
  </si>
  <si>
    <t>REMOVED BY FSRA</t>
  </si>
  <si>
    <t>Table 6(b)</t>
  </si>
  <si>
    <t>All Central Bank Reserves</t>
  </si>
  <si>
    <t>(b,c,d)</t>
  </si>
  <si>
    <t>Marketable Securities (including NHA MBS) with residual maturity &lt;6 months</t>
  </si>
  <si>
    <t>Table 6©</t>
  </si>
  <si>
    <t>All claims on Central Banks (residual maturities less than 6 months)</t>
  </si>
  <si>
    <t>Marketable Securities (including NHA MBS) with residual maturity  6 months to 1 year</t>
  </si>
  <si>
    <t>Table 6(d)</t>
  </si>
  <si>
    <t>Unencumbered Level 1 Asset</t>
  </si>
  <si>
    <t>Level 2A Assets</t>
  </si>
  <si>
    <t>Table 6(e)</t>
  </si>
  <si>
    <t>Performing Loan secured against Level 1 Assets (residual maturity &lt;6 months)</t>
  </si>
  <si>
    <t>(g, h, i, j)</t>
  </si>
  <si>
    <t xml:space="preserve">Marketable securities and qualifying corporate debt/bonds </t>
  </si>
  <si>
    <t>Table 6(f)</t>
  </si>
  <si>
    <t>Performing Loan secured against other assets (residual maturity &lt;6 months)</t>
  </si>
  <si>
    <t>Level 2B Assets</t>
  </si>
  <si>
    <t>(k)</t>
  </si>
  <si>
    <t>Qualifying Residential Mortgage Backed Securities (RMBS)</t>
  </si>
  <si>
    <t>Table 6(g)</t>
  </si>
  <si>
    <t>(l,m,n, o, q)</t>
  </si>
  <si>
    <t>Other Qualifying Assets</t>
  </si>
  <si>
    <t>Table 6(h)</t>
  </si>
  <si>
    <t>Qualifying corporate debt securities rated AA- or higher</t>
  </si>
  <si>
    <t>Other  Assets</t>
  </si>
  <si>
    <t>Table 6(i)</t>
  </si>
  <si>
    <t>Qualifying covered bonds rated AA- or higher</t>
  </si>
  <si>
    <t>(e )</t>
  </si>
  <si>
    <t>Unencumbered Loans to Fis (residual maturity &lt;6months)</t>
  </si>
  <si>
    <t>Table 6(j)</t>
  </si>
  <si>
    <t>Qualifying Corporate Commercial Paper rated R-1 or higher</t>
  </si>
  <si>
    <t>(f)</t>
  </si>
  <si>
    <t>(s)</t>
  </si>
  <si>
    <t>Deposits held at FIs for Operational Purposes</t>
  </si>
  <si>
    <t>Table 6(k)</t>
  </si>
  <si>
    <r>
      <t xml:space="preserve">Qualifying Residential Mortgage Backed Securities (RMBS) </t>
    </r>
    <r>
      <rPr>
        <sz val="10"/>
        <color rgb="FFFF0000"/>
        <rFont val="Tahoma"/>
        <family val="2"/>
      </rPr>
      <t>rated AA or higher</t>
    </r>
  </si>
  <si>
    <t>(p)</t>
  </si>
  <si>
    <t>Encumbered HQLA (residual maturity 6 months to 1yr)</t>
  </si>
  <si>
    <t>Table 6(l)</t>
  </si>
  <si>
    <t>Qualifying corporate debt securities rated between AA- and BBB-</t>
  </si>
  <si>
    <t>Loans with residual maturity/callable &lt;1 year</t>
  </si>
  <si>
    <t>Table 6(m)</t>
  </si>
  <si>
    <t>Qualifying covered bonds rated between AA- and BBB-</t>
  </si>
  <si>
    <t>®</t>
  </si>
  <si>
    <t>Commercial Loans</t>
  </si>
  <si>
    <t>Table 6(n)</t>
  </si>
  <si>
    <t>Qualifying Corporate Commercial Paper rated R-2 or higher</t>
  </si>
  <si>
    <t>Commercial Mortgages</t>
  </si>
  <si>
    <t>Table 6 (o)</t>
  </si>
  <si>
    <t>Qualifying common equity (Tier 1A) shares included in S&amp;P TSX 60</t>
  </si>
  <si>
    <t>Commercial Lines of Credit</t>
  </si>
  <si>
    <t>Retail Loans</t>
  </si>
  <si>
    <t xml:space="preserve">Residential Mortgages </t>
  </si>
  <si>
    <t>Retail Lines of Credit</t>
  </si>
  <si>
    <t xml:space="preserve">Agriculture Loans </t>
  </si>
  <si>
    <t>Table 6(p)</t>
  </si>
  <si>
    <t xml:space="preserve">Other Loans </t>
  </si>
  <si>
    <t>Table 6(q)</t>
  </si>
  <si>
    <t>Loan to a FI or central Bank (residual maturity between 6 months to 1 yr)</t>
  </si>
  <si>
    <t>Table 6®</t>
  </si>
  <si>
    <t>Any other unemcumbered asset (residual maturity &lt;1 year)</t>
  </si>
  <si>
    <t>Loans with residual maturity/callable &gt;1 year</t>
  </si>
  <si>
    <t xml:space="preserve">Deposits </t>
  </si>
  <si>
    <t>(u)</t>
  </si>
  <si>
    <t xml:space="preserve">Commercial Loans </t>
  </si>
  <si>
    <t>Table 6 (s)</t>
  </si>
  <si>
    <t>Operational Deposit</t>
  </si>
  <si>
    <t xml:space="preserve">Commercial Mortgages </t>
  </si>
  <si>
    <t xml:space="preserve">Retail Loans </t>
  </si>
  <si>
    <t>(t)</t>
  </si>
  <si>
    <t xml:space="preserve">Residential Mortgages with RW 35% or less </t>
  </si>
  <si>
    <t xml:space="preserve">Other Residential Mortgages </t>
  </si>
  <si>
    <t xml:space="preserve">Other loans with RW 35% or less </t>
  </si>
  <si>
    <t>Table 6 (u)</t>
  </si>
  <si>
    <t>(v)</t>
  </si>
  <si>
    <t>Other Securities with residual maturity/callable &gt;1 year</t>
  </si>
  <si>
    <t>(w)</t>
  </si>
  <si>
    <t>NON-PERFORMING LOANS</t>
  </si>
  <si>
    <t>ALL OTHER ASSETS</t>
  </si>
  <si>
    <t>(x)</t>
  </si>
  <si>
    <t>OFF BALANCE SHEET - Undrawn LOC for Clients</t>
  </si>
  <si>
    <t>Table 6(t)</t>
  </si>
  <si>
    <t>Total Assets/Required Stable Funding</t>
  </si>
  <si>
    <t>Actual</t>
  </si>
  <si>
    <t>Target</t>
  </si>
  <si>
    <t>NSF Ratio:</t>
  </si>
  <si>
    <t>Table 6 (v)</t>
  </si>
  <si>
    <t>Table 6 (w)</t>
  </si>
  <si>
    <t>Table 6 (x)</t>
  </si>
  <si>
    <t>&lt;- Cells to be filled in by the credit union</t>
  </si>
  <si>
    <r>
      <t xml:space="preserve">(Enter Reporting Date Here </t>
    </r>
    <r>
      <rPr>
        <i/>
        <sz val="11"/>
        <color rgb="FFFF0000"/>
        <rFont val="Calibri"/>
        <family val="2"/>
        <scheme val="minor"/>
      </rPr>
      <t>DD/MM/YYYY</t>
    </r>
    <r>
      <rPr>
        <i/>
        <sz val="11"/>
        <color theme="3" tint="-0.499984740745262"/>
        <rFont val="Calibri"/>
        <family val="2"/>
        <scheme val="minor"/>
      </rPr>
      <t>)</t>
    </r>
  </si>
  <si>
    <t>Comments</t>
  </si>
  <si>
    <t>Reference</t>
  </si>
  <si>
    <t>Reference LCR</t>
  </si>
  <si>
    <t>Rule reference</t>
  </si>
  <si>
    <t>(BCBS Paragraph)</t>
  </si>
  <si>
    <t>Regulatory tier 1 capital</t>
  </si>
  <si>
    <t>21 (a)</t>
  </si>
  <si>
    <t>6(5), Table 5, a)</t>
  </si>
  <si>
    <t>21(a)</t>
  </si>
  <si>
    <t>6(5), Table 5, b)</t>
  </si>
  <si>
    <t>Excludes patronage and investment shares that are redeemable &lt;1 year</t>
  </si>
  <si>
    <t>Other capital security with residual maturity  &gt; 1 year</t>
  </si>
  <si>
    <t>6(5), Table 5, c)</t>
  </si>
  <si>
    <t>ot sure if rreally needed</t>
  </si>
  <si>
    <t>21 (c.)</t>
  </si>
  <si>
    <t>6(5), Table 5, d)</t>
  </si>
  <si>
    <t>Add</t>
  </si>
  <si>
    <t>6(5), Table 5, c), d)</t>
  </si>
  <si>
    <t>No reference to lower 3% run off (97% ASF)</t>
  </si>
  <si>
    <t>22</t>
  </si>
  <si>
    <t>6(5), Table 5, e)</t>
  </si>
  <si>
    <t>Includes USD as per LCR</t>
  </si>
  <si>
    <t>23</t>
  </si>
  <si>
    <t>6(5), Table 5, f)</t>
  </si>
  <si>
    <t>No reference in requirements</t>
  </si>
  <si>
    <r>
      <t xml:space="preserve">Other Deposits (e.g. Brokered Deposits, </t>
    </r>
    <r>
      <rPr>
        <strike/>
        <sz val="10"/>
        <color rgb="FFFF0000"/>
        <rFont val="Tahoma"/>
        <family val="2"/>
      </rPr>
      <t>Internet Deposits</t>
    </r>
    <r>
      <rPr>
        <sz val="10"/>
        <rFont val="Tahoma"/>
        <family val="2"/>
      </rPr>
      <t>, Trust Deposits, FX)</t>
    </r>
  </si>
  <si>
    <t>ADD 24 (a)</t>
  </si>
  <si>
    <t>24 (a,c.)</t>
  </si>
  <si>
    <t>6(5), Table 5, g)</t>
  </si>
  <si>
    <t>6(5), Table 5, i)</t>
  </si>
  <si>
    <t>national development</t>
  </si>
  <si>
    <t>24 (b)</t>
  </si>
  <si>
    <t>6(5), Table 5, h)</t>
  </si>
  <si>
    <t xml:space="preserve">can interchange with row 24 if needed to maintain the order </t>
  </si>
  <si>
    <t>24 (d)</t>
  </si>
  <si>
    <t>6(5), Table 5, j)</t>
  </si>
  <si>
    <t xml:space="preserve">cms </t>
  </si>
  <si>
    <t>25 (a,b)</t>
  </si>
  <si>
    <t>6(5), Table 5, k)</t>
  </si>
  <si>
    <t>mentions equity</t>
  </si>
  <si>
    <t>6(8), Table 6, a)</t>
  </si>
  <si>
    <t>All central bank reserves (including required reserves and excess reserves).</t>
  </si>
  <si>
    <t>6(8), Table 6, b)</t>
  </si>
  <si>
    <t>6(8), Table 6, c), d)</t>
  </si>
  <si>
    <t xml:space="preserve">we could use unencumbered level 1 assets as heading with residual maturity &lt; 6 months . claims on central bank also included as per unencumbered </t>
  </si>
  <si>
    <t>claims on central bank  &lt; 6 months where is the rest? Unencumbered asset full amount?</t>
  </si>
  <si>
    <t>Unencumbered Level 1 Assets</t>
  </si>
  <si>
    <t>37 ()</t>
  </si>
  <si>
    <t>less than 6 months encumbered</t>
  </si>
  <si>
    <t>Not captured in new rule</t>
  </si>
  <si>
    <t>6(8), Table 6, e)</t>
  </si>
  <si>
    <t>Moved from Level 2A assets to Level 1 assets.Changed from 10% to 5%</t>
  </si>
  <si>
    <t>6(8), Table 6, f)</t>
  </si>
  <si>
    <t>Moved from Level 2A assets to Level 1 assets. Changed from 15% to 10%</t>
  </si>
  <si>
    <r>
      <t>Marketable securities and qualifying corporate debt/bonds/</t>
    </r>
    <r>
      <rPr>
        <sz val="10"/>
        <color rgb="FFFF0000"/>
        <rFont val="Tahoma"/>
        <family val="2"/>
      </rPr>
      <t>commercial paper</t>
    </r>
  </si>
  <si>
    <t>s/b 15%?</t>
  </si>
  <si>
    <t>39 (a)</t>
  </si>
  <si>
    <t>6(8), Table 6, g), h), i), j)</t>
  </si>
  <si>
    <t>40(a)</t>
  </si>
  <si>
    <t>6(8), Table 6, k)</t>
  </si>
  <si>
    <t>add</t>
  </si>
  <si>
    <t>40 (b)</t>
  </si>
  <si>
    <t>6(8), Table 6, p)</t>
  </si>
  <si>
    <t>Moved from other assets to Level 2B</t>
  </si>
  <si>
    <t>6(8), Table 6, l), m), n), o), q)</t>
  </si>
  <si>
    <t>Already included debt/bond/paper as per guide plus the loans to FI</t>
  </si>
  <si>
    <t>40 (d)</t>
  </si>
  <si>
    <t>6(8), Table 6, s)</t>
  </si>
  <si>
    <t>40 (e)</t>
  </si>
  <si>
    <t>6(8), Table 6, r)</t>
  </si>
  <si>
    <t>41 (b)</t>
  </si>
  <si>
    <t>6(8), Table 6, u)</t>
  </si>
  <si>
    <t>41 (a)</t>
  </si>
  <si>
    <t>6(8), Table 6, t)</t>
  </si>
  <si>
    <t>we can move to align with sequence of the rule</t>
  </si>
  <si>
    <t>42 (b)</t>
  </si>
  <si>
    <t>6(8), Table 6, v)</t>
  </si>
  <si>
    <t>43 (c}</t>
  </si>
  <si>
    <t>6(8), Table 6, w)</t>
  </si>
  <si>
    <t>43 (a) (b) (c.)</t>
  </si>
  <si>
    <t>47 ()</t>
  </si>
  <si>
    <t>6(8), Table 6, x)</t>
  </si>
  <si>
    <t>Net Stable Funding Ratio - Standardized and Consolidated</t>
  </si>
  <si>
    <t>Old Reference</t>
  </si>
  <si>
    <t>Rule Reference</t>
  </si>
  <si>
    <t>6(5) Table 5(a)</t>
  </si>
  <si>
    <t>6(5) Table 5(b)</t>
  </si>
  <si>
    <t>6(5) Table 5(d)</t>
  </si>
  <si>
    <t>6(5) Table 5(c), (d)</t>
  </si>
  <si>
    <t>6(5) Table 5(e)</t>
  </si>
  <si>
    <t>6(5) Table 5(f)</t>
  </si>
  <si>
    <t>Other Deposits (e.g. Brokered Deposits, Trust Deposits, FX)</t>
  </si>
  <si>
    <t>6(5) Table 5(g)</t>
  </si>
  <si>
    <t>6(5) Table 5(i)</t>
  </si>
  <si>
    <t>6(5) Table 5(h)</t>
  </si>
  <si>
    <t>6(5) Table 5(j)</t>
  </si>
  <si>
    <t>6(5) Table 5(k)</t>
  </si>
  <si>
    <t>Sections 6(7) to 6(16)</t>
  </si>
  <si>
    <t>6(8) Table 6(a)</t>
  </si>
  <si>
    <t>6(8) Table 6(b)</t>
  </si>
  <si>
    <t>All central bank reserves (including required reserves and excess reserves)</t>
  </si>
  <si>
    <t>6(8) Table 6(c)</t>
  </si>
  <si>
    <t xml:space="preserve">All claims on central banks (residual maturity &lt; 6 months) </t>
  </si>
  <si>
    <t>6(8) Table 6(d)</t>
  </si>
  <si>
    <t>6(8) Table 6(e)</t>
  </si>
  <si>
    <t>Unencumbered Loans to FIs (residual maturity &lt;6months) - backed by Level 1 assets</t>
  </si>
  <si>
    <t>6(8) Table 6(f)</t>
  </si>
  <si>
    <t>Unencumbered Loans to FIs (residual maturity &lt;6months) - not backed by Level 1 assets</t>
  </si>
  <si>
    <t>6(8) Table 6(g)</t>
  </si>
  <si>
    <t>Marketable securities with RW 20%</t>
  </si>
  <si>
    <t>6(8) Table 6(h) to (j)</t>
  </si>
  <si>
    <t>Qualifying corporate debt / bonds / commercial paper</t>
  </si>
  <si>
    <t>6(8) Table 6(k)</t>
  </si>
  <si>
    <t>6(8) Table 6(p)</t>
  </si>
  <si>
    <t>6(8) Table 6(l) to (n)</t>
  </si>
  <si>
    <t>6(8) Table 6(o), (q)</t>
  </si>
  <si>
    <t>6(8) Table 6(r)</t>
  </si>
  <si>
    <t>Performing Loans &amp; other assets</t>
  </si>
  <si>
    <t>6(8) Table 6(s)</t>
  </si>
  <si>
    <t>6(8) Table 6(t)</t>
  </si>
  <si>
    <t>Performing Loans with RW 35% or less</t>
  </si>
  <si>
    <t>6(8) Table 6(u)</t>
  </si>
  <si>
    <t>Performing Loans not having RW 35% or less</t>
  </si>
  <si>
    <t>6(8) Table 6(v)</t>
  </si>
  <si>
    <t>6(8) Table 6(w)</t>
  </si>
  <si>
    <t>6(8) Table 6(x)</t>
  </si>
  <si>
    <r>
      <rPr>
        <b/>
        <u/>
        <sz val="10"/>
        <color theme="1"/>
        <rFont val="Tahoma"/>
        <family val="2"/>
      </rPr>
      <t>Instructions</t>
    </r>
    <r>
      <rPr>
        <sz val="10"/>
        <color theme="1"/>
        <rFont val="Tahoma"/>
        <family val="2"/>
      </rPr>
      <t>: Pursuant to subsection 2(3) of the new liquidity rule 2021-003, please provide the below required details for any subsidiary or affiliate that is excluded from consolidation.</t>
    </r>
  </si>
  <si>
    <t>Name of Subsidiary or Affiliate</t>
  </si>
  <si>
    <t>Identified Barriers</t>
  </si>
  <si>
    <t>ASSUMPTIONS</t>
  </si>
  <si>
    <t>Category</t>
  </si>
  <si>
    <t>Assumption</t>
  </si>
  <si>
    <t>PLEASE PROVIDE SUMMARY COMMENTS OF ANY SIGNIFICANT ASSUMPTIONS FOR ANY CATEGORY AS APPLICABLE WHERE DIFFERENT FROM RULE</t>
  </si>
  <si>
    <t>Other Loans &amp; assets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</si>
</sst>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(* #,##0.00_);_(* \(#,##0.00\);_(* &quot;-&quot;??_);_(@_)"/>
    <numFmt numFmtId="164" formatCode="_(* #,##0_);_(* \(#,##0\);_(* &quot;-&quot;??_);_(@_)"/>
    <numFmt numFmtId="165" formatCode="[$-F800]dddd\,\ mmmm\ dd\,\ yyyy"/>
    <numFmt numFmtId="166" formatCode="_-* #,##0.00_-;\-* #,##0.00_-;_-* &quot;-&quot;??_-;_-@_-"/>
  </numFmts>
  <fonts count="3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name val="Tahoma"/>
      <family val="2"/>
    </font>
    <font>
      <b/>
      <sz val="11"/>
      <color theme="0" tint="-0.14999847407452621"/>
      <name val="Tahoma"/>
      <family val="2"/>
    </font>
    <font>
      <i/>
      <sz val="11"/>
      <color theme="3" tint="-0.499984740745262"/>
      <name val="Calibri"/>
      <family val="2"/>
      <scheme val="minor"/>
    </font>
    <font>
      <b/>
      <sz val="11"/>
      <name val="Calibri"/>
      <family val="2"/>
    </font>
    <font>
      <sz val="10"/>
      <color theme="1"/>
      <name val="Arial"/>
      <family val="2"/>
    </font>
    <font>
      <b/>
      <u/>
      <sz val="10"/>
      <name val="Tahoma"/>
      <family val="2"/>
    </font>
    <font>
      <b/>
      <u/>
      <sz val="10"/>
      <name val="Arial"/>
      <family val="2"/>
    </font>
    <font>
      <sz val="10"/>
      <name val="Tahoma"/>
      <family val="2"/>
    </font>
    <font>
      <b/>
      <sz val="10"/>
      <name val="Tahoma"/>
      <family val="2"/>
    </font>
    <font>
      <b/>
      <sz val="10"/>
      <color theme="0"/>
      <name val="Tahoma"/>
      <family val="2"/>
    </font>
    <font>
      <sz val="10"/>
      <color theme="1"/>
      <name val="Tahoma"/>
      <family val="2"/>
    </font>
    <font>
      <b/>
      <sz val="10"/>
      <color rgb="FF0070C0"/>
      <name val="Tahoma"/>
      <family val="2"/>
    </font>
    <font>
      <b/>
      <sz val="10"/>
      <color rgb="FFFF0000"/>
      <name val="Tahoma"/>
      <family val="2"/>
    </font>
    <font>
      <sz val="10"/>
      <color rgb="FFFF0000"/>
      <name val="Tahoma"/>
      <family val="2"/>
    </font>
    <font>
      <b/>
      <sz val="11"/>
      <color rgb="FFFF0000"/>
      <name val="Tahoma"/>
      <family val="2"/>
    </font>
    <font>
      <b/>
      <sz val="11"/>
      <color theme="2" tint="-9.9978637043366805E-2"/>
      <name val="Tahoma"/>
      <family val="2"/>
    </font>
    <font>
      <sz val="10"/>
      <color indexed="9"/>
      <name val="Tahoma"/>
      <family val="2"/>
    </font>
    <font>
      <b/>
      <sz val="10"/>
      <color theme="4"/>
      <name val="Tahoma"/>
      <family val="2"/>
    </font>
    <font>
      <sz val="10"/>
      <name val="Arial"/>
      <family val="2"/>
    </font>
    <font>
      <sz val="10"/>
      <color theme="4"/>
      <name val="Arial"/>
      <family val="2"/>
    </font>
    <font>
      <b/>
      <sz val="8"/>
      <name val="Tahoma"/>
      <family val="2"/>
    </font>
    <font>
      <sz val="11"/>
      <name val="Arial"/>
      <family val="2"/>
    </font>
    <font>
      <b/>
      <u/>
      <sz val="10"/>
      <color indexed="9"/>
      <name val="Tahoma"/>
      <family val="2"/>
    </font>
    <font>
      <sz val="10"/>
      <color theme="0"/>
      <name val="Tahoma"/>
      <family val="2"/>
    </font>
    <font>
      <sz val="10"/>
      <color rgb="FF0070C0"/>
      <name val="Tahoma"/>
      <family val="2"/>
    </font>
    <font>
      <b/>
      <i/>
      <sz val="10"/>
      <color theme="0"/>
      <name val="Tahoma"/>
      <family val="2"/>
    </font>
    <font>
      <sz val="10"/>
      <color rgb="FF7030A0"/>
      <name val="Tahoma"/>
      <family val="2"/>
    </font>
    <font>
      <b/>
      <sz val="10"/>
      <color rgb="FF7030A0"/>
      <name val="Tahoma"/>
      <family val="2"/>
    </font>
    <font>
      <sz val="11"/>
      <color rgb="FF7030A0"/>
      <name val="Calibri"/>
      <family val="2"/>
      <scheme val="minor"/>
    </font>
    <font>
      <strike/>
      <sz val="10"/>
      <color rgb="FFFF0000"/>
      <name val="Tahoma"/>
      <family val="2"/>
    </font>
    <font>
      <b/>
      <i/>
      <sz val="10"/>
      <name val="Arial"/>
      <family val="2"/>
    </font>
    <font>
      <i/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10"/>
      <color theme="9" tint="-0.499984740745262"/>
      <name val="Tahoma"/>
      <family val="2"/>
    </font>
    <font>
      <b/>
      <u/>
      <sz val="10"/>
      <color theme="1"/>
      <name val="Tahoma"/>
      <family val="2"/>
    </font>
    <font>
      <b/>
      <sz val="10"/>
      <color theme="1"/>
      <name val="Tahoma"/>
      <family val="2"/>
    </font>
    <font>
      <b/>
      <sz val="11"/>
      <color theme="1"/>
      <name val="Tahoma"/>
      <family val="2"/>
    </font>
  </fonts>
  <fills count="1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5C8CB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EAEAEA"/>
        <bgColor indexed="64"/>
      </patternFill>
    </fill>
  </fills>
  <borders count="4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theme="0"/>
      </right>
      <top style="medium">
        <color theme="0"/>
      </top>
      <bottom/>
      <diagonal/>
    </border>
    <border>
      <left style="medium">
        <color theme="0"/>
      </left>
      <right style="medium">
        <color indexed="64"/>
      </right>
      <top style="medium">
        <color theme="0"/>
      </top>
      <bottom/>
      <diagonal/>
    </border>
    <border>
      <left style="medium">
        <color indexed="64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theme="0"/>
      </right>
      <top/>
      <bottom style="medium">
        <color indexed="64"/>
      </bottom>
      <diagonal/>
    </border>
    <border>
      <left style="medium">
        <color theme="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</borders>
  <cellStyleXfs count="5">
    <xf numFmtId="0" fontId="0" fillId="0" borderId="0"/>
    <xf numFmtId="0" fontId="1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" fillId="0" borderId="0"/>
  </cellStyleXfs>
  <cellXfs count="516">
    <xf numFmtId="0" fontId="0" fillId="0" borderId="0" xfId="0"/>
    <xf numFmtId="0" fontId="2" fillId="2" borderId="2" xfId="1" applyFont="1" applyFill="1" applyBorder="1" applyAlignment="1">
      <alignment vertical="top" wrapText="1"/>
    </xf>
    <xf numFmtId="14" fontId="3" fillId="2" borderId="2" xfId="1" applyNumberFormat="1" applyFont="1" applyFill="1" applyBorder="1" applyAlignment="1">
      <alignment vertical="top" wrapText="1"/>
    </xf>
    <xf numFmtId="0" fontId="2" fillId="2" borderId="2" xfId="1" applyFont="1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right" vertical="top" wrapText="1"/>
    </xf>
    <xf numFmtId="14" fontId="2" fillId="2" borderId="2" xfId="1" applyNumberFormat="1" applyFont="1" applyFill="1" applyBorder="1" applyAlignment="1">
      <alignment vertical="top" wrapText="1"/>
    </xf>
    <xf numFmtId="14" fontId="17" fillId="2" borderId="3" xfId="1" applyNumberFormat="1" applyFont="1" applyFill="1" applyBorder="1" applyAlignment="1">
      <alignment vertical="top" wrapText="1"/>
    </xf>
    <xf numFmtId="0" fontId="9" fillId="4" borderId="0" xfId="1" applyFont="1" applyFill="1"/>
    <xf numFmtId="0" fontId="18" fillId="4" borderId="0" xfId="1" applyFont="1" applyFill="1"/>
    <xf numFmtId="15" fontId="7" fillId="4" borderId="0" xfId="1" applyNumberFormat="1" applyFont="1" applyFill="1" applyAlignment="1">
      <alignment horizontal="center"/>
    </xf>
    <xf numFmtId="0" fontId="10" fillId="2" borderId="12" xfId="1" applyFont="1" applyFill="1" applyBorder="1" applyAlignment="1">
      <alignment horizontal="center" vertical="center"/>
    </xf>
    <xf numFmtId="0" fontId="5" fillId="2" borderId="12" xfId="1" applyFont="1" applyFill="1" applyBorder="1" applyAlignment="1">
      <alignment horizontal="center" vertical="top" wrapText="1"/>
    </xf>
    <xf numFmtId="0" fontId="9" fillId="0" borderId="12" xfId="1" applyFont="1" applyBorder="1" applyAlignment="1">
      <alignment horizontal="center"/>
    </xf>
    <xf numFmtId="0" fontId="9" fillId="4" borderId="12" xfId="1" applyFont="1" applyFill="1" applyBorder="1" applyAlignment="1">
      <alignment horizontal="center"/>
    </xf>
    <xf numFmtId="0" fontId="9" fillId="2" borderId="12" xfId="1" applyFont="1" applyFill="1" applyBorder="1" applyAlignment="1">
      <alignment horizontal="center"/>
    </xf>
    <xf numFmtId="0" fontId="19" fillId="0" borderId="5" xfId="1" applyFont="1" applyBorder="1"/>
    <xf numFmtId="0" fontId="9" fillId="0" borderId="5" xfId="1" applyFont="1" applyBorder="1"/>
    <xf numFmtId="0" fontId="7" fillId="4" borderId="5" xfId="1" applyFont="1" applyFill="1" applyBorder="1" applyAlignment="1">
      <alignment horizontal="center"/>
    </xf>
    <xf numFmtId="15" fontId="7" fillId="4" borderId="5" xfId="1" applyNumberFormat="1" applyFont="1" applyFill="1" applyBorder="1" applyAlignment="1">
      <alignment horizontal="center"/>
    </xf>
    <xf numFmtId="15" fontId="7" fillId="4" borderId="6" xfId="1" applyNumberFormat="1" applyFont="1" applyFill="1" applyBorder="1" applyAlignment="1">
      <alignment horizontal="center"/>
    </xf>
    <xf numFmtId="0" fontId="10" fillId="4" borderId="0" xfId="1" applyFont="1" applyFill="1"/>
    <xf numFmtId="164" fontId="9" fillId="3" borderId="12" xfId="1" quotePrefix="1" applyNumberFormat="1" applyFont="1" applyFill="1" applyBorder="1" applyAlignment="1" applyProtection="1">
      <alignment horizontal="center" vertical="center"/>
      <protection locked="0"/>
    </xf>
    <xf numFmtId="9" fontId="9" fillId="4" borderId="0" xfId="1" applyNumberFormat="1" applyFont="1" applyFill="1" applyAlignment="1">
      <alignment horizontal="center"/>
    </xf>
    <xf numFmtId="164" fontId="9" fillId="6" borderId="12" xfId="1" applyNumberFormat="1" applyFont="1" applyFill="1" applyBorder="1" applyAlignment="1">
      <alignment horizontal="center" vertical="center"/>
    </xf>
    <xf numFmtId="0" fontId="10" fillId="4" borderId="0" xfId="1" applyFont="1" applyFill="1" applyAlignment="1">
      <alignment vertical="top" wrapText="1"/>
    </xf>
    <xf numFmtId="164" fontId="9" fillId="8" borderId="12" xfId="1" quotePrefix="1" applyNumberFormat="1" applyFont="1" applyFill="1" applyBorder="1" applyAlignment="1">
      <alignment horizontal="center" vertical="center"/>
    </xf>
    <xf numFmtId="0" fontId="9" fillId="4" borderId="0" xfId="1" applyFont="1" applyFill="1" applyAlignment="1">
      <alignment vertical="top" wrapText="1"/>
    </xf>
    <xf numFmtId="0" fontId="10" fillId="4" borderId="16" xfId="1" applyFont="1" applyFill="1" applyBorder="1"/>
    <xf numFmtId="0" fontId="9" fillId="4" borderId="16" xfId="1" applyFont="1" applyFill="1" applyBorder="1"/>
    <xf numFmtId="164" fontId="10" fillId="2" borderId="12" xfId="1" applyNumberFormat="1" applyFont="1" applyFill="1" applyBorder="1" applyAlignment="1">
      <alignment vertical="center"/>
    </xf>
    <xf numFmtId="0" fontId="19" fillId="4" borderId="5" xfId="1" applyFont="1" applyFill="1" applyBorder="1" applyAlignment="1">
      <alignment vertical="center"/>
    </xf>
    <xf numFmtId="0" fontId="9" fillId="4" borderId="5" xfId="1" applyFont="1" applyFill="1" applyBorder="1" applyAlignment="1">
      <alignment vertical="center"/>
    </xf>
    <xf numFmtId="9" fontId="9" fillId="0" borderId="5" xfId="1" applyNumberFormat="1" applyFont="1" applyBorder="1" applyAlignment="1">
      <alignment horizontal="center" vertical="center"/>
    </xf>
    <xf numFmtId="0" fontId="9" fillId="0" borderId="0" xfId="1" applyFont="1"/>
    <xf numFmtId="9" fontId="9" fillId="4" borderId="16" xfId="1" applyNumberFormat="1" applyFont="1" applyFill="1" applyBorder="1" applyAlignment="1">
      <alignment horizontal="center"/>
    </xf>
    <xf numFmtId="9" fontId="9" fillId="0" borderId="5" xfId="1" applyNumberFormat="1" applyFont="1" applyBorder="1" applyAlignment="1">
      <alignment horizontal="center"/>
    </xf>
    <xf numFmtId="0" fontId="19" fillId="4" borderId="5" xfId="1" applyFont="1" applyFill="1" applyBorder="1"/>
    <xf numFmtId="9" fontId="9" fillId="0" borderId="16" xfId="1" applyNumberFormat="1" applyFont="1" applyBorder="1" applyAlignment="1">
      <alignment horizontal="center" vertical="center"/>
    </xf>
    <xf numFmtId="0" fontId="9" fillId="4" borderId="10" xfId="1" applyFont="1" applyFill="1" applyBorder="1" applyAlignment="1">
      <alignment vertical="center"/>
    </xf>
    <xf numFmtId="0" fontId="19" fillId="4" borderId="2" xfId="1" applyFont="1" applyFill="1" applyBorder="1"/>
    <xf numFmtId="0" fontId="9" fillId="4" borderId="2" xfId="1" applyFont="1" applyFill="1" applyBorder="1"/>
    <xf numFmtId="9" fontId="9" fillId="4" borderId="14" xfId="1" applyNumberFormat="1" applyFont="1" applyFill="1" applyBorder="1" applyAlignment="1">
      <alignment horizontal="center"/>
    </xf>
    <xf numFmtId="0" fontId="9" fillId="4" borderId="13" xfId="1" applyFont="1" applyFill="1" applyBorder="1" applyAlignment="1">
      <alignment horizontal="center"/>
    </xf>
    <xf numFmtId="0" fontId="9" fillId="2" borderId="13" xfId="1" applyFont="1" applyFill="1" applyBorder="1" applyAlignment="1">
      <alignment horizontal="center"/>
    </xf>
    <xf numFmtId="0" fontId="9" fillId="4" borderId="0" xfId="1" applyFont="1" applyFill="1" applyAlignment="1">
      <alignment vertical="center"/>
    </xf>
    <xf numFmtId="0" fontId="9" fillId="0" borderId="0" xfId="1" applyFont="1" applyAlignment="1">
      <alignment horizontal="center"/>
    </xf>
    <xf numFmtId="164" fontId="9" fillId="4" borderId="0" xfId="2" applyNumberFormat="1" applyFont="1" applyFill="1" applyAlignment="1">
      <alignment vertical="center"/>
    </xf>
    <xf numFmtId="164" fontId="10" fillId="4" borderId="0" xfId="1" applyNumberFormat="1" applyFont="1" applyFill="1" applyAlignment="1">
      <alignment horizontal="center" vertical="center"/>
    </xf>
    <xf numFmtId="0" fontId="10" fillId="0" borderId="8" xfId="1" applyFont="1" applyBorder="1"/>
    <xf numFmtId="0" fontId="22" fillId="0" borderId="9" xfId="1" applyFont="1" applyBorder="1"/>
    <xf numFmtId="164" fontId="9" fillId="3" borderId="7" xfId="1" quotePrefix="1" applyNumberFormat="1" applyFont="1" applyFill="1" applyBorder="1" applyAlignment="1" applyProtection="1">
      <alignment horizontal="center" vertical="center"/>
      <protection locked="0"/>
    </xf>
    <xf numFmtId="0" fontId="9" fillId="4" borderId="18" xfId="1" applyFont="1" applyFill="1" applyBorder="1"/>
    <xf numFmtId="164" fontId="9" fillId="6" borderId="7" xfId="1" applyNumberFormat="1" applyFont="1" applyFill="1" applyBorder="1" applyAlignment="1">
      <alignment horizontal="center" vertical="center"/>
    </xf>
    <xf numFmtId="0" fontId="7" fillId="4" borderId="5" xfId="1" applyFont="1" applyFill="1" applyBorder="1"/>
    <xf numFmtId="0" fontId="23" fillId="4" borderId="5" xfId="1" applyFont="1" applyFill="1" applyBorder="1" applyAlignment="1">
      <alignment vertical="top"/>
    </xf>
    <xf numFmtId="0" fontId="20" fillId="4" borderId="5" xfId="1" applyFont="1" applyFill="1" applyBorder="1" applyAlignment="1">
      <alignment vertical="center"/>
    </xf>
    <xf numFmtId="0" fontId="20" fillId="4" borderId="5" xfId="1" applyFont="1" applyFill="1" applyBorder="1" applyAlignment="1">
      <alignment vertical="top"/>
    </xf>
    <xf numFmtId="0" fontId="24" fillId="4" borderId="6" xfId="1" applyFont="1" applyFill="1" applyBorder="1" applyAlignment="1">
      <alignment horizontal="center" vertical="center"/>
    </xf>
    <xf numFmtId="0" fontId="10" fillId="0" borderId="0" xfId="1" applyFont="1" applyAlignment="1">
      <alignment vertical="top"/>
    </xf>
    <xf numFmtId="0" fontId="9" fillId="4" borderId="0" xfId="1" applyFont="1" applyFill="1" applyAlignment="1">
      <alignment vertical="top"/>
    </xf>
    <xf numFmtId="0" fontId="7" fillId="4" borderId="0" xfId="1" applyFont="1" applyFill="1" applyAlignment="1">
      <alignment horizontal="center" vertical="center"/>
    </xf>
    <xf numFmtId="15" fontId="7" fillId="4" borderId="19" xfId="1" applyNumberFormat="1" applyFont="1" applyFill="1" applyBorder="1" applyAlignment="1">
      <alignment horizontal="center" vertical="center"/>
    </xf>
    <xf numFmtId="0" fontId="9" fillId="4" borderId="6" xfId="1" applyFont="1" applyFill="1" applyBorder="1" applyAlignment="1">
      <alignment vertical="top"/>
    </xf>
    <xf numFmtId="9" fontId="9" fillId="4" borderId="13" xfId="1" applyNumberFormat="1" applyFont="1" applyFill="1" applyBorder="1" applyAlignment="1">
      <alignment horizontal="center" vertical="center"/>
    </xf>
    <xf numFmtId="164" fontId="9" fillId="6" borderId="3" xfId="1" applyNumberFormat="1" applyFont="1" applyFill="1" applyBorder="1" applyAlignment="1">
      <alignment horizontal="center" vertical="center"/>
    </xf>
    <xf numFmtId="0" fontId="25" fillId="7" borderId="12" xfId="1" applyFont="1" applyFill="1" applyBorder="1" applyAlignment="1">
      <alignment horizontal="center"/>
    </xf>
    <xf numFmtId="0" fontId="11" fillId="7" borderId="11" xfId="1" applyFont="1" applyFill="1" applyBorder="1"/>
    <xf numFmtId="0" fontId="25" fillId="7" borderId="19" xfId="1" applyFont="1" applyFill="1" applyBorder="1" applyAlignment="1">
      <alignment vertical="top" wrapText="1"/>
    </xf>
    <xf numFmtId="164" fontId="25" fillId="7" borderId="12" xfId="1" quotePrefix="1" applyNumberFormat="1" applyFont="1" applyFill="1" applyBorder="1" applyAlignment="1">
      <alignment horizontal="center" vertical="center"/>
    </xf>
    <xf numFmtId="9" fontId="25" fillId="7" borderId="13" xfId="1" applyNumberFormat="1" applyFont="1" applyFill="1" applyBorder="1" applyAlignment="1">
      <alignment horizontal="center" vertical="center"/>
    </xf>
    <xf numFmtId="164" fontId="25" fillId="7" borderId="3" xfId="1" applyNumberFormat="1" applyFont="1" applyFill="1" applyBorder="1" applyAlignment="1">
      <alignment horizontal="center" vertical="center"/>
    </xf>
    <xf numFmtId="0" fontId="9" fillId="0" borderId="19" xfId="1" applyFont="1" applyBorder="1" applyAlignment="1">
      <alignment vertical="top" wrapText="1"/>
    </xf>
    <xf numFmtId="9" fontId="9" fillId="0" borderId="10" xfId="1" applyNumberFormat="1" applyFont="1" applyBorder="1" applyAlignment="1">
      <alignment horizontal="center" vertical="center"/>
    </xf>
    <xf numFmtId="0" fontId="10" fillId="0" borderId="0" xfId="1" applyFont="1"/>
    <xf numFmtId="164" fontId="9" fillId="8" borderId="2" xfId="1" quotePrefix="1" applyNumberFormat="1" applyFont="1" applyFill="1" applyBorder="1" applyAlignment="1">
      <alignment horizontal="center" vertical="center"/>
    </xf>
    <xf numFmtId="0" fontId="9" fillId="0" borderId="19" xfId="1" applyFont="1" applyBorder="1"/>
    <xf numFmtId="9" fontId="9" fillId="4" borderId="10" xfId="1" applyNumberFormat="1" applyFont="1" applyFill="1" applyBorder="1" applyAlignment="1">
      <alignment horizontal="center" vertical="center"/>
    </xf>
    <xf numFmtId="164" fontId="9" fillId="8" borderId="3" xfId="1" applyNumberFormat="1" applyFont="1" applyFill="1" applyBorder="1" applyAlignment="1">
      <alignment horizontal="center" vertical="center"/>
    </xf>
    <xf numFmtId="0" fontId="10" fillId="0" borderId="19" xfId="1" applyFont="1" applyBorder="1"/>
    <xf numFmtId="0" fontId="9" fillId="4" borderId="0" xfId="1" applyFont="1" applyFill="1" applyAlignment="1">
      <alignment horizontal="center" vertical="center"/>
    </xf>
    <xf numFmtId="0" fontId="9" fillId="4" borderId="10" xfId="1" applyFont="1" applyFill="1" applyBorder="1" applyAlignment="1">
      <alignment horizontal="center" vertical="center"/>
    </xf>
    <xf numFmtId="0" fontId="18" fillId="4" borderId="19" xfId="1" applyFont="1" applyFill="1" applyBorder="1" applyAlignment="1">
      <alignment horizontal="center" vertical="center"/>
    </xf>
    <xf numFmtId="0" fontId="10" fillId="4" borderId="0" xfId="1" applyFont="1" applyFill="1" applyAlignment="1">
      <alignment vertical="top"/>
    </xf>
    <xf numFmtId="0" fontId="9" fillId="4" borderId="19" xfId="1" applyFont="1" applyFill="1" applyBorder="1"/>
    <xf numFmtId="164" fontId="9" fillId="0" borderId="0" xfId="1" quotePrefix="1" applyNumberFormat="1" applyFont="1" applyAlignment="1">
      <alignment horizontal="center" vertical="center" wrapText="1"/>
    </xf>
    <xf numFmtId="164" fontId="9" fillId="4" borderId="0" xfId="1" applyNumberFormat="1" applyFont="1" applyFill="1" applyAlignment="1">
      <alignment horizontal="center" vertical="center"/>
    </xf>
    <xf numFmtId="164" fontId="9" fillId="8" borderId="0" xfId="1" quotePrefix="1" applyNumberFormat="1" applyFont="1" applyFill="1" applyAlignment="1">
      <alignment horizontal="center" vertical="center" wrapText="1"/>
    </xf>
    <xf numFmtId="164" fontId="9" fillId="8" borderId="12" xfId="1" applyNumberFormat="1" applyFont="1" applyFill="1" applyBorder="1" applyAlignment="1">
      <alignment horizontal="center" vertical="center"/>
    </xf>
    <xf numFmtId="164" fontId="9" fillId="0" borderId="0" xfId="1" quotePrefix="1" applyNumberFormat="1" applyFont="1" applyAlignment="1">
      <alignment horizontal="center" vertical="center"/>
    </xf>
    <xf numFmtId="164" fontId="9" fillId="0" borderId="0" xfId="1" applyNumberFormat="1" applyFont="1" applyAlignment="1">
      <alignment horizontal="center" vertical="center"/>
    </xf>
    <xf numFmtId="164" fontId="9" fillId="6" borderId="6" xfId="1" applyNumberFormat="1" applyFont="1" applyFill="1" applyBorder="1" applyAlignment="1">
      <alignment horizontal="center" vertical="center"/>
    </xf>
    <xf numFmtId="0" fontId="9" fillId="4" borderId="19" xfId="1" applyFont="1" applyFill="1" applyBorder="1" applyAlignment="1">
      <alignment vertical="top"/>
    </xf>
    <xf numFmtId="0" fontId="13" fillId="4" borderId="0" xfId="1" applyFont="1" applyFill="1" applyAlignment="1">
      <alignment vertical="top"/>
    </xf>
    <xf numFmtId="0" fontId="26" fillId="4" borderId="19" xfId="1" applyFont="1" applyFill="1" applyBorder="1" applyAlignment="1">
      <alignment vertical="top"/>
    </xf>
    <xf numFmtId="0" fontId="19" fillId="4" borderId="5" xfId="1" applyFont="1" applyFill="1" applyBorder="1" applyAlignment="1">
      <alignment horizontal="left" vertical="top"/>
    </xf>
    <xf numFmtId="0" fontId="19" fillId="4" borderId="0" xfId="1" applyFont="1" applyFill="1" applyAlignment="1">
      <alignment horizontal="left" vertical="top"/>
    </xf>
    <xf numFmtId="0" fontId="19" fillId="4" borderId="16" xfId="1" applyFont="1" applyFill="1" applyBorder="1" applyAlignment="1">
      <alignment horizontal="left" vertical="top"/>
    </xf>
    <xf numFmtId="0" fontId="9" fillId="4" borderId="17" xfId="1" applyFont="1" applyFill="1" applyBorder="1" applyAlignment="1">
      <alignment vertical="top"/>
    </xf>
    <xf numFmtId="9" fontId="9" fillId="4" borderId="14" xfId="1" applyNumberFormat="1" applyFont="1" applyFill="1" applyBorder="1" applyAlignment="1">
      <alignment horizontal="center" vertical="center"/>
    </xf>
    <xf numFmtId="0" fontId="9" fillId="4" borderId="0" xfId="1" applyFont="1" applyFill="1" applyAlignment="1">
      <alignment horizontal="center"/>
    </xf>
    <xf numFmtId="0" fontId="18" fillId="0" borderId="0" xfId="1" applyFont="1"/>
    <xf numFmtId="0" fontId="18" fillId="0" borderId="6" xfId="1" applyFont="1" applyBorder="1"/>
    <xf numFmtId="0" fontId="9" fillId="0" borderId="11" xfId="1" applyFont="1" applyBorder="1"/>
    <xf numFmtId="15" fontId="7" fillId="0" borderId="0" xfId="1" applyNumberFormat="1" applyFont="1" applyAlignment="1">
      <alignment horizontal="center"/>
    </xf>
    <xf numFmtId="0" fontId="18" fillId="0" borderId="19" xfId="1" applyFont="1" applyBorder="1"/>
    <xf numFmtId="0" fontId="7" fillId="0" borderId="11" xfId="1" applyFont="1" applyBorder="1"/>
    <xf numFmtId="15" fontId="7" fillId="0" borderId="19" xfId="1" applyNumberFormat="1" applyFont="1" applyBorder="1" applyAlignment="1">
      <alignment horizontal="center"/>
    </xf>
    <xf numFmtId="0" fontId="7" fillId="0" borderId="15" xfId="1" applyFont="1" applyBorder="1"/>
    <xf numFmtId="0" fontId="9" fillId="0" borderId="16" xfId="1" applyFont="1" applyBorder="1"/>
    <xf numFmtId="15" fontId="7" fillId="0" borderId="16" xfId="1" applyNumberFormat="1" applyFont="1" applyBorder="1" applyAlignment="1">
      <alignment horizontal="center"/>
    </xf>
    <xf numFmtId="15" fontId="7" fillId="0" borderId="17" xfId="1" applyNumberFormat="1" applyFont="1" applyBorder="1" applyAlignment="1">
      <alignment horizontal="center"/>
    </xf>
    <xf numFmtId="0" fontId="9" fillId="0" borderId="0" xfId="1" applyFont="1" applyAlignment="1">
      <alignment horizontal="center" vertical="center"/>
    </xf>
    <xf numFmtId="0" fontId="18" fillId="0" borderId="0" xfId="1" applyFont="1" applyAlignment="1">
      <alignment horizontal="center" vertical="center"/>
    </xf>
    <xf numFmtId="164" fontId="9" fillId="0" borderId="7" xfId="1" quotePrefix="1" applyNumberFormat="1" applyFont="1" applyBorder="1" applyAlignment="1" applyProtection="1">
      <alignment horizontal="center" vertical="center"/>
      <protection locked="0"/>
    </xf>
    <xf numFmtId="0" fontId="9" fillId="0" borderId="18" xfId="1" applyFont="1" applyBorder="1" applyAlignment="1">
      <alignment horizontal="center" vertical="center"/>
    </xf>
    <xf numFmtId="164" fontId="9" fillId="0" borderId="7" xfId="1" applyNumberFormat="1" applyFont="1" applyBorder="1" applyAlignment="1">
      <alignment horizontal="center" vertical="center"/>
    </xf>
    <xf numFmtId="43" fontId="9" fillId="0" borderId="0" xfId="2" applyFont="1" applyFill="1"/>
    <xf numFmtId="9" fontId="9" fillId="0" borderId="0" xfId="1" applyNumberFormat="1" applyFont="1" applyAlignment="1">
      <alignment horizontal="center"/>
    </xf>
    <xf numFmtId="164" fontId="10" fillId="0" borderId="0" xfId="1" applyNumberFormat="1" applyFont="1" applyAlignment="1">
      <alignment horizontal="center"/>
    </xf>
    <xf numFmtId="0" fontId="11" fillId="0" borderId="20" xfId="1" applyFont="1" applyBorder="1" applyAlignment="1">
      <alignment wrapText="1"/>
    </xf>
    <xf numFmtId="0" fontId="11" fillId="0" borderId="21" xfId="1" applyFont="1" applyBorder="1" applyAlignment="1">
      <alignment horizontal="center" wrapText="1"/>
    </xf>
    <xf numFmtId="0" fontId="27" fillId="0" borderId="22" xfId="1" applyFont="1" applyBorder="1" applyAlignment="1">
      <alignment horizontal="center" wrapText="1"/>
    </xf>
    <xf numFmtId="0" fontId="15" fillId="2" borderId="12" xfId="1" applyFont="1" applyFill="1" applyBorder="1" applyAlignment="1">
      <alignment horizontal="center"/>
    </xf>
    <xf numFmtId="0" fontId="15" fillId="4" borderId="12" xfId="1" applyFont="1" applyFill="1" applyBorder="1" applyAlignment="1">
      <alignment horizontal="center"/>
    </xf>
    <xf numFmtId="0" fontId="15" fillId="4" borderId="0" xfId="1" applyFont="1" applyFill="1"/>
    <xf numFmtId="9" fontId="15" fillId="4" borderId="0" xfId="1" applyNumberFormat="1" applyFont="1" applyFill="1" applyAlignment="1">
      <alignment horizontal="center"/>
    </xf>
    <xf numFmtId="0" fontId="15" fillId="0" borderId="0" xfId="1" applyFont="1"/>
    <xf numFmtId="0" fontId="15" fillId="0" borderId="19" xfId="1" applyFont="1" applyBorder="1" applyAlignment="1">
      <alignment vertical="top" wrapText="1"/>
    </xf>
    <xf numFmtId="164" fontId="15" fillId="3" borderId="12" xfId="1" quotePrefix="1" applyNumberFormat="1" applyFont="1" applyFill="1" applyBorder="1" applyAlignment="1" applyProtection="1">
      <alignment horizontal="center" vertical="center"/>
      <protection locked="0"/>
    </xf>
    <xf numFmtId="9" fontId="15" fillId="0" borderId="10" xfId="1" applyNumberFormat="1" applyFont="1" applyBorder="1" applyAlignment="1">
      <alignment horizontal="center" vertical="center"/>
    </xf>
    <xf numFmtId="164" fontId="9" fillId="3" borderId="2" xfId="1" quotePrefix="1" applyNumberFormat="1" applyFont="1" applyFill="1" applyBorder="1" applyAlignment="1" applyProtection="1">
      <alignment horizontal="center" vertical="center"/>
      <protection locked="0"/>
    </xf>
    <xf numFmtId="164" fontId="15" fillId="3" borderId="2" xfId="1" quotePrefix="1" applyNumberFormat="1" applyFont="1" applyFill="1" applyBorder="1" applyAlignment="1" applyProtection="1">
      <alignment horizontal="center" vertical="center"/>
      <protection locked="0"/>
    </xf>
    <xf numFmtId="0" fontId="15" fillId="3" borderId="12" xfId="1" applyFont="1" applyFill="1" applyBorder="1"/>
    <xf numFmtId="0" fontId="28" fillId="2" borderId="12" xfId="1" applyFont="1" applyFill="1" applyBorder="1" applyAlignment="1">
      <alignment horizontal="center"/>
    </xf>
    <xf numFmtId="0" fontId="28" fillId="0" borderId="0" xfId="1" applyFont="1"/>
    <xf numFmtId="0" fontId="28" fillId="0" borderId="19" xfId="1" applyFont="1" applyBorder="1"/>
    <xf numFmtId="164" fontId="28" fillId="3" borderId="12" xfId="1" quotePrefix="1" applyNumberFormat="1" applyFont="1" applyFill="1" applyBorder="1" applyAlignment="1" applyProtection="1">
      <alignment horizontal="center" vertical="center"/>
      <protection locked="0"/>
    </xf>
    <xf numFmtId="9" fontId="28" fillId="0" borderId="10" xfId="1" applyNumberFormat="1" applyFont="1" applyBorder="1" applyAlignment="1">
      <alignment horizontal="center" vertical="center"/>
    </xf>
    <xf numFmtId="9" fontId="28" fillId="4" borderId="10" xfId="1" applyNumberFormat="1" applyFont="1" applyFill="1" applyBorder="1" applyAlignment="1">
      <alignment horizontal="center" vertical="center"/>
    </xf>
    <xf numFmtId="0" fontId="29" fillId="0" borderId="0" xfId="1" applyFont="1"/>
    <xf numFmtId="9" fontId="9" fillId="0" borderId="0" xfId="1" applyNumberFormat="1" applyFont="1" applyAlignment="1">
      <alignment horizontal="center" vertical="center"/>
    </xf>
    <xf numFmtId="0" fontId="28" fillId="4" borderId="12" xfId="1" applyFont="1" applyFill="1" applyBorder="1" applyAlignment="1">
      <alignment horizontal="center"/>
    </xf>
    <xf numFmtId="0" fontId="29" fillId="0" borderId="19" xfId="1" applyFont="1" applyBorder="1"/>
    <xf numFmtId="164" fontId="28" fillId="6" borderId="3" xfId="1" applyNumberFormat="1" applyFont="1" applyFill="1" applyBorder="1" applyAlignment="1">
      <alignment horizontal="center" vertical="center"/>
    </xf>
    <xf numFmtId="0" fontId="30" fillId="0" borderId="0" xfId="0" applyFont="1"/>
    <xf numFmtId="9" fontId="28" fillId="4" borderId="10" xfId="1" applyNumberFormat="1" applyFont="1" applyFill="1" applyBorder="1" applyAlignment="1">
      <alignment horizontal="center" vertical="center" wrapText="1"/>
    </xf>
    <xf numFmtId="0" fontId="29" fillId="0" borderId="0" xfId="1" applyFont="1" applyAlignment="1">
      <alignment vertical="top"/>
    </xf>
    <xf numFmtId="0" fontId="30" fillId="0" borderId="19" xfId="0" applyFont="1" applyBorder="1" applyAlignment="1">
      <alignment vertical="top" wrapText="1"/>
    </xf>
    <xf numFmtId="0" fontId="29" fillId="0" borderId="16" xfId="1" applyFont="1" applyBorder="1" applyAlignment="1">
      <alignment vertical="top"/>
    </xf>
    <xf numFmtId="0" fontId="28" fillId="0" borderId="17" xfId="1" applyFont="1" applyBorder="1"/>
    <xf numFmtId="9" fontId="28" fillId="4" borderId="14" xfId="1" applyNumberFormat="1" applyFont="1" applyFill="1" applyBorder="1" applyAlignment="1">
      <alignment horizontal="center" vertical="center" wrapText="1"/>
    </xf>
    <xf numFmtId="0" fontId="15" fillId="5" borderId="0" xfId="1" applyFont="1" applyFill="1" applyAlignment="1">
      <alignment horizontal="left"/>
    </xf>
    <xf numFmtId="0" fontId="0" fillId="0" borderId="11" xfId="0" applyBorder="1"/>
    <xf numFmtId="0" fontId="9" fillId="0" borderId="17" xfId="1" applyFont="1" applyBorder="1"/>
    <xf numFmtId="9" fontId="9" fillId="0" borderId="14" xfId="1" applyNumberFormat="1" applyFont="1" applyBorder="1" applyAlignment="1">
      <alignment horizontal="center" vertical="center"/>
    </xf>
    <xf numFmtId="9" fontId="9" fillId="0" borderId="13" xfId="1" applyNumberFormat="1" applyFont="1" applyBorder="1" applyAlignment="1">
      <alignment horizontal="center" vertical="center"/>
    </xf>
    <xf numFmtId="9" fontId="9" fillId="4" borderId="10" xfId="1" applyNumberFormat="1" applyFont="1" applyFill="1" applyBorder="1" applyAlignment="1">
      <alignment horizontal="center" vertical="center" wrapText="1"/>
    </xf>
    <xf numFmtId="0" fontId="0" fillId="0" borderId="19" xfId="0" applyBorder="1" applyAlignment="1">
      <alignment vertical="top" wrapText="1"/>
    </xf>
    <xf numFmtId="0" fontId="10" fillId="0" borderId="16" xfId="1" applyFont="1" applyBorder="1" applyAlignment="1">
      <alignment vertical="top"/>
    </xf>
    <xf numFmtId="9" fontId="9" fillId="4" borderId="14" xfId="1" applyNumberFormat="1" applyFont="1" applyFill="1" applyBorder="1" applyAlignment="1">
      <alignment horizontal="center" vertical="center" wrapText="1"/>
    </xf>
    <xf numFmtId="0" fontId="18" fillId="4" borderId="0" xfId="1" applyFont="1" applyFill="1" applyAlignment="1">
      <alignment horizontal="center" vertical="center"/>
    </xf>
    <xf numFmtId="0" fontId="10" fillId="4" borderId="8" xfId="1" applyFont="1" applyFill="1" applyBorder="1"/>
    <xf numFmtId="0" fontId="22" fillId="4" borderId="9" xfId="1" applyFont="1" applyFill="1" applyBorder="1"/>
    <xf numFmtId="0" fontId="9" fillId="4" borderId="18" xfId="1" applyFont="1" applyFill="1" applyBorder="1" applyAlignment="1">
      <alignment horizontal="center" vertical="center"/>
    </xf>
    <xf numFmtId="43" fontId="9" fillId="4" borderId="0" xfId="2" applyFont="1" applyFill="1"/>
    <xf numFmtId="164" fontId="10" fillId="4" borderId="0" xfId="1" applyNumberFormat="1" applyFont="1" applyFill="1" applyAlignment="1">
      <alignment horizontal="center"/>
    </xf>
    <xf numFmtId="0" fontId="11" fillId="10" borderId="20" xfId="1" applyFont="1" applyFill="1" applyBorder="1" applyAlignment="1">
      <alignment wrapText="1"/>
    </xf>
    <xf numFmtId="0" fontId="11" fillId="10" borderId="21" xfId="1" applyFont="1" applyFill="1" applyBorder="1" applyAlignment="1">
      <alignment horizontal="center" wrapText="1"/>
    </xf>
    <xf numFmtId="0" fontId="27" fillId="10" borderId="22" xfId="1" applyFont="1" applyFill="1" applyBorder="1" applyAlignment="1">
      <alignment horizontal="center" wrapText="1"/>
    </xf>
    <xf numFmtId="0" fontId="31" fillId="2" borderId="12" xfId="1" applyFont="1" applyFill="1" applyBorder="1" applyAlignment="1">
      <alignment horizontal="center"/>
    </xf>
    <xf numFmtId="0" fontId="31" fillId="0" borderId="0" xfId="1" applyFont="1"/>
    <xf numFmtId="0" fontId="31" fillId="0" borderId="19" xfId="1" applyFont="1" applyBorder="1" applyAlignment="1">
      <alignment vertical="top" wrapText="1"/>
    </xf>
    <xf numFmtId="164" fontId="31" fillId="3" borderId="12" xfId="1" quotePrefix="1" applyNumberFormat="1" applyFont="1" applyFill="1" applyBorder="1" applyAlignment="1" applyProtection="1">
      <alignment horizontal="center" vertical="center"/>
      <protection locked="0"/>
    </xf>
    <xf numFmtId="9" fontId="31" fillId="0" borderId="10" xfId="1" applyNumberFormat="1" applyFont="1" applyBorder="1" applyAlignment="1">
      <alignment horizontal="center" vertical="center"/>
    </xf>
    <xf numFmtId="14" fontId="16" fillId="2" borderId="2" xfId="1" applyNumberFormat="1" applyFont="1" applyFill="1" applyBorder="1" applyAlignment="1">
      <alignment vertical="top" wrapText="1"/>
    </xf>
    <xf numFmtId="0" fontId="2" fillId="2" borderId="2" xfId="1" applyFont="1" applyFill="1" applyBorder="1" applyAlignment="1">
      <alignment horizontal="center" vertical="top" wrapText="1"/>
    </xf>
    <xf numFmtId="0" fontId="2" fillId="2" borderId="1" xfId="1" applyFont="1" applyFill="1" applyBorder="1" applyAlignment="1">
      <alignment horizontal="center" vertical="top" wrapText="1"/>
    </xf>
    <xf numFmtId="0" fontId="7" fillId="2" borderId="3" xfId="1" applyFont="1" applyFill="1" applyBorder="1"/>
    <xf numFmtId="0" fontId="3" fillId="2" borderId="2" xfId="1" applyFont="1" applyFill="1" applyBorder="1" applyAlignment="1">
      <alignment horizontal="left" vertical="center" wrapText="1"/>
    </xf>
    <xf numFmtId="0" fontId="32" fillId="0" borderId="0" xfId="0" applyFont="1"/>
    <xf numFmtId="0" fontId="18" fillId="4" borderId="0" xfId="1" applyFont="1" applyFill="1" applyAlignment="1">
      <alignment vertical="top" wrapText="1"/>
    </xf>
    <xf numFmtId="0" fontId="23" fillId="4" borderId="0" xfId="1" applyFont="1" applyFill="1" applyAlignment="1">
      <alignment vertical="top"/>
    </xf>
    <xf numFmtId="0" fontId="9" fillId="4" borderId="0" xfId="1" applyFont="1" applyFill="1" applyAlignment="1">
      <alignment horizontal="left" vertical="center"/>
    </xf>
    <xf numFmtId="0" fontId="10" fillId="2" borderId="12" xfId="1" applyFont="1" applyFill="1" applyBorder="1" applyAlignment="1">
      <alignment horizontal="center"/>
    </xf>
    <xf numFmtId="0" fontId="5" fillId="2" borderId="12" xfId="1" applyFont="1" applyFill="1" applyBorder="1" applyAlignment="1">
      <alignment horizontal="center" wrapText="1"/>
    </xf>
    <xf numFmtId="0" fontId="7" fillId="4" borderId="0" xfId="1" applyFont="1" applyFill="1"/>
    <xf numFmtId="15" fontId="7" fillId="4" borderId="0" xfId="1" applyNumberFormat="1" applyFont="1" applyFill="1" applyAlignment="1">
      <alignment horizontal="center" wrapText="1"/>
    </xf>
    <xf numFmtId="0" fontId="10" fillId="4" borderId="0" xfId="1" applyFont="1" applyFill="1" applyAlignment="1">
      <alignment horizontal="center" wrapText="1"/>
    </xf>
    <xf numFmtId="0" fontId="10" fillId="4" borderId="0" xfId="1" applyFont="1" applyFill="1" applyAlignment="1">
      <alignment horizontal="center"/>
    </xf>
    <xf numFmtId="0" fontId="7" fillId="4" borderId="0" xfId="1" applyFont="1" applyFill="1" applyAlignment="1">
      <alignment horizontal="left" wrapText="1"/>
    </xf>
    <xf numFmtId="15" fontId="7" fillId="4" borderId="0" xfId="1" applyNumberFormat="1" applyFont="1" applyFill="1" applyAlignment="1">
      <alignment horizontal="center" vertical="top" wrapText="1"/>
    </xf>
    <xf numFmtId="0" fontId="10" fillId="4" borderId="0" xfId="1" applyFont="1" applyFill="1" applyAlignment="1">
      <alignment horizontal="center" vertical="top" wrapText="1"/>
    </xf>
    <xf numFmtId="0" fontId="7" fillId="4" borderId="0" xfId="1" applyFont="1" applyFill="1" applyAlignment="1">
      <alignment horizontal="left" vertical="center"/>
    </xf>
    <xf numFmtId="0" fontId="9" fillId="4" borderId="0" xfId="1" applyFont="1" applyFill="1" applyAlignment="1">
      <alignment horizontal="center" vertical="top" wrapText="1"/>
    </xf>
    <xf numFmtId="0" fontId="7" fillId="4" borderId="5" xfId="1" applyFont="1" applyFill="1" applyBorder="1" applyAlignment="1">
      <alignment horizontal="left" vertical="center"/>
    </xf>
    <xf numFmtId="164" fontId="9" fillId="6" borderId="0" xfId="1" applyNumberFormat="1" applyFont="1" applyFill="1" applyAlignment="1">
      <alignment horizontal="center" vertical="top" wrapText="1"/>
    </xf>
    <xf numFmtId="164" fontId="9" fillId="11" borderId="0" xfId="1" applyNumberFormat="1" applyFont="1" applyFill="1" applyAlignment="1">
      <alignment horizontal="center" vertical="top" wrapText="1"/>
    </xf>
    <xf numFmtId="164" fontId="9" fillId="0" borderId="0" xfId="1" applyNumberFormat="1" applyFont="1" applyAlignment="1">
      <alignment horizontal="center" vertical="top" wrapText="1"/>
    </xf>
    <xf numFmtId="164" fontId="14" fillId="2" borderId="12" xfId="1" applyNumberFormat="1" applyFont="1" applyFill="1" applyBorder="1" applyAlignment="1">
      <alignment vertical="center"/>
    </xf>
    <xf numFmtId="164" fontId="10" fillId="6" borderId="0" xfId="1" applyNumberFormat="1" applyFont="1" applyFill="1" applyAlignment="1">
      <alignment vertical="top" wrapText="1"/>
    </xf>
    <xf numFmtId="164" fontId="10" fillId="6" borderId="0" xfId="1" applyNumberFormat="1" applyFont="1" applyFill="1" applyAlignment="1">
      <alignment horizontal="center" vertical="top" wrapText="1"/>
    </xf>
    <xf numFmtId="0" fontId="9" fillId="4" borderId="16" xfId="1" applyFont="1" applyFill="1" applyBorder="1" applyAlignment="1">
      <alignment horizontal="left" vertical="center"/>
    </xf>
    <xf numFmtId="0" fontId="18" fillId="4" borderId="0" xfId="1" applyFont="1" applyFill="1" applyAlignment="1">
      <alignment vertical="center" wrapText="1"/>
    </xf>
    <xf numFmtId="0" fontId="18" fillId="4" borderId="0" xfId="1" applyFont="1" applyFill="1" applyAlignment="1">
      <alignment horizontal="center" vertical="center" wrapText="1"/>
    </xf>
    <xf numFmtId="0" fontId="9" fillId="0" borderId="5" xfId="1" applyFont="1" applyBorder="1" applyAlignment="1">
      <alignment horizontal="left" vertical="center"/>
    </xf>
    <xf numFmtId="0" fontId="18" fillId="4" borderId="0" xfId="1" applyFont="1" applyFill="1" applyAlignment="1">
      <alignment vertical="center"/>
    </xf>
    <xf numFmtId="0" fontId="12" fillId="0" borderId="0" xfId="1" applyFont="1"/>
    <xf numFmtId="164" fontId="9" fillId="5" borderId="0" xfId="1" applyNumberFormat="1" applyFont="1" applyFill="1" applyAlignment="1">
      <alignment horizontal="center" vertical="top" wrapText="1"/>
    </xf>
    <xf numFmtId="164" fontId="9" fillId="6" borderId="0" xfId="1" quotePrefix="1" applyNumberFormat="1" applyFont="1" applyFill="1" applyAlignment="1">
      <alignment horizontal="center" vertical="top" wrapText="1"/>
    </xf>
    <xf numFmtId="164" fontId="10" fillId="5" borderId="0" xfId="1" applyNumberFormat="1" applyFont="1" applyFill="1" applyAlignment="1">
      <alignment horizontal="center" vertical="top" wrapText="1"/>
    </xf>
    <xf numFmtId="164" fontId="9" fillId="0" borderId="0" xfId="1" quotePrefix="1" applyNumberFormat="1" applyFont="1" applyAlignment="1">
      <alignment horizontal="center" vertical="top" wrapText="1"/>
    </xf>
    <xf numFmtId="164" fontId="10" fillId="4" borderId="0" xfId="1" applyNumberFormat="1" applyFont="1" applyFill="1" applyAlignment="1">
      <alignment horizontal="center" vertical="top" wrapText="1"/>
    </xf>
    <xf numFmtId="164" fontId="9" fillId="12" borderId="0" xfId="1" applyNumberFormat="1" applyFont="1" applyFill="1" applyAlignment="1">
      <alignment horizontal="center" vertical="top" wrapText="1"/>
    </xf>
    <xf numFmtId="0" fontId="9" fillId="0" borderId="16" xfId="1" applyFont="1" applyBorder="1" applyAlignment="1">
      <alignment horizontal="left" vertical="center"/>
    </xf>
    <xf numFmtId="0" fontId="9" fillId="4" borderId="14" xfId="1" applyFont="1" applyFill="1" applyBorder="1" applyAlignment="1">
      <alignment horizontal="left" vertical="center"/>
    </xf>
    <xf numFmtId="164" fontId="10" fillId="6" borderId="0" xfId="1" quotePrefix="1" applyNumberFormat="1" applyFont="1" applyFill="1" applyAlignment="1">
      <alignment vertical="top" wrapText="1"/>
    </xf>
    <xf numFmtId="0" fontId="9" fillId="4" borderId="18" xfId="1" applyFont="1" applyFill="1" applyBorder="1" applyAlignment="1">
      <alignment horizontal="left" vertical="center"/>
    </xf>
    <xf numFmtId="0" fontId="24" fillId="4" borderId="0" xfId="1" applyFont="1" applyFill="1" applyAlignment="1">
      <alignment horizontal="center" vertical="top" wrapText="1"/>
    </xf>
    <xf numFmtId="0" fontId="20" fillId="4" borderId="5" xfId="1" applyFont="1" applyFill="1" applyBorder="1" applyAlignment="1">
      <alignment horizontal="left" vertical="center"/>
    </xf>
    <xf numFmtId="0" fontId="9" fillId="4" borderId="13" xfId="1" applyFont="1" applyFill="1" applyBorder="1" applyAlignment="1">
      <alignment horizontal="left" vertical="center"/>
    </xf>
    <xf numFmtId="164" fontId="9" fillId="4" borderId="0" xfId="1" applyNumberFormat="1" applyFont="1" applyFill="1"/>
    <xf numFmtId="0" fontId="25" fillId="7" borderId="13" xfId="1" applyFont="1" applyFill="1" applyBorder="1" applyAlignment="1">
      <alignment horizontal="left" vertical="center"/>
    </xf>
    <xf numFmtId="164" fontId="9" fillId="4" borderId="0" xfId="2" applyNumberFormat="1" applyFont="1" applyFill="1"/>
    <xf numFmtId="164" fontId="14" fillId="4" borderId="0" xfId="1" applyNumberFormat="1" applyFont="1" applyFill="1" applyAlignment="1">
      <alignment horizontal="center"/>
    </xf>
    <xf numFmtId="0" fontId="9" fillId="0" borderId="10" xfId="1" applyFont="1" applyBorder="1" applyAlignment="1">
      <alignment horizontal="left" vertical="center"/>
    </xf>
    <xf numFmtId="164" fontId="15" fillId="4" borderId="0" xfId="2" applyNumberFormat="1" applyFont="1" applyFill="1"/>
    <xf numFmtId="0" fontId="15" fillId="0" borderId="19" xfId="1" applyFont="1" applyBorder="1"/>
    <xf numFmtId="9" fontId="10" fillId="4" borderId="0" xfId="1" applyNumberFormat="1" applyFont="1" applyFill="1" applyAlignment="1">
      <alignment horizontal="center"/>
    </xf>
    <xf numFmtId="164" fontId="10" fillId="4" borderId="0" xfId="2" applyNumberFormat="1" applyFont="1" applyFill="1"/>
    <xf numFmtId="166" fontId="9" fillId="4" borderId="0" xfId="2" applyNumberFormat="1" applyFont="1" applyFill="1"/>
    <xf numFmtId="9" fontId="9" fillId="4" borderId="0" xfId="3" applyFont="1" applyFill="1" applyAlignment="1">
      <alignment horizontal="center"/>
    </xf>
    <xf numFmtId="0" fontId="9" fillId="4" borderId="0" xfId="1" applyFont="1" applyFill="1" applyAlignment="1">
      <alignment horizontal="left" indent="1"/>
    </xf>
    <xf numFmtId="0" fontId="9" fillId="0" borderId="13" xfId="1" applyFont="1" applyBorder="1" applyAlignment="1">
      <alignment horizontal="left" vertical="center"/>
    </xf>
    <xf numFmtId="164" fontId="9" fillId="4" borderId="0" xfId="1" applyNumberFormat="1" applyFont="1" applyFill="1" applyAlignment="1">
      <alignment horizontal="center" vertical="top" wrapText="1"/>
    </xf>
    <xf numFmtId="0" fontId="9" fillId="4" borderId="10" xfId="1" applyFont="1" applyFill="1" applyBorder="1" applyAlignment="1">
      <alignment horizontal="left" vertical="center"/>
    </xf>
    <xf numFmtId="0" fontId="9" fillId="0" borderId="0" xfId="1" applyFont="1" applyAlignment="1">
      <alignment horizontal="left" indent="1"/>
    </xf>
    <xf numFmtId="166" fontId="9" fillId="0" borderId="0" xfId="2" applyNumberFormat="1" applyFont="1" applyFill="1" applyBorder="1"/>
    <xf numFmtId="166" fontId="15" fillId="4" borderId="0" xfId="2" applyNumberFormat="1" applyFont="1" applyFill="1"/>
    <xf numFmtId="39" fontId="9" fillId="4" borderId="0" xfId="1" applyNumberFormat="1" applyFont="1" applyFill="1"/>
    <xf numFmtId="9" fontId="10" fillId="0" borderId="0" xfId="1" applyNumberFormat="1" applyFont="1" applyAlignment="1">
      <alignment horizontal="center"/>
    </xf>
    <xf numFmtId="39" fontId="9" fillId="0" borderId="0" xfId="1" applyNumberFormat="1" applyFont="1"/>
    <xf numFmtId="164" fontId="10" fillId="6" borderId="0" xfId="1" quotePrefix="1" applyNumberFormat="1" applyFont="1" applyFill="1"/>
    <xf numFmtId="0" fontId="23" fillId="4" borderId="0" xfId="1" applyFont="1" applyFill="1" applyAlignment="1">
      <alignment vertical="top" wrapText="1"/>
    </xf>
    <xf numFmtId="164" fontId="9" fillId="3" borderId="1" xfId="1" quotePrefix="1" applyNumberFormat="1" applyFont="1" applyFill="1" applyBorder="1" applyAlignment="1" applyProtection="1">
      <alignment horizontal="center" vertical="center"/>
      <protection locked="0"/>
    </xf>
    <xf numFmtId="164" fontId="15" fillId="3" borderId="1" xfId="1" quotePrefix="1" applyNumberFormat="1" applyFont="1" applyFill="1" applyBorder="1" applyAlignment="1" applyProtection="1">
      <alignment horizontal="center" vertical="center"/>
      <protection locked="0"/>
    </xf>
    <xf numFmtId="164" fontId="9" fillId="4" borderId="0" xfId="2" applyNumberFormat="1" applyFont="1" applyFill="1" applyAlignment="1" applyProtection="1">
      <alignment vertical="center"/>
    </xf>
    <xf numFmtId="164" fontId="14" fillId="4" borderId="0" xfId="2" applyNumberFormat="1" applyFont="1" applyFill="1" applyProtection="1"/>
    <xf numFmtId="164" fontId="15" fillId="4" borderId="0" xfId="2" applyNumberFormat="1" applyFont="1" applyFill="1" applyProtection="1"/>
    <xf numFmtId="164" fontId="9" fillId="4" borderId="0" xfId="2" applyNumberFormat="1" applyFont="1" applyFill="1" applyProtection="1"/>
    <xf numFmtId="164" fontId="10" fillId="4" borderId="0" xfId="2" applyNumberFormat="1" applyFont="1" applyFill="1" applyProtection="1"/>
    <xf numFmtId="166" fontId="9" fillId="4" borderId="0" xfId="2" applyNumberFormat="1" applyFont="1" applyFill="1" applyProtection="1"/>
    <xf numFmtId="9" fontId="9" fillId="4" borderId="0" xfId="3" applyFont="1" applyFill="1" applyAlignment="1" applyProtection="1">
      <alignment horizontal="center"/>
    </xf>
    <xf numFmtId="43" fontId="9" fillId="4" borderId="0" xfId="2" applyFont="1" applyFill="1" applyProtection="1"/>
    <xf numFmtId="164" fontId="9" fillId="3" borderId="38" xfId="1" quotePrefix="1" applyNumberFormat="1" applyFont="1" applyFill="1" applyBorder="1" applyAlignment="1" applyProtection="1">
      <alignment horizontal="center" vertical="center"/>
      <protection locked="0"/>
    </xf>
    <xf numFmtId="164" fontId="9" fillId="3" borderId="12" xfId="1" applyNumberFormat="1" applyFont="1" applyFill="1" applyBorder="1" applyAlignment="1" applyProtection="1">
      <alignment horizontal="center" vertical="center"/>
      <protection locked="0"/>
    </xf>
    <xf numFmtId="0" fontId="2" fillId="2" borderId="1" xfId="1" applyFont="1" applyFill="1" applyBorder="1" applyAlignment="1" applyProtection="1">
      <alignment horizontal="right" vertical="top" wrapText="1"/>
    </xf>
    <xf numFmtId="14" fontId="38" fillId="2" borderId="2" xfId="1" applyNumberFormat="1" applyFont="1" applyFill="1" applyBorder="1" applyAlignment="1" applyProtection="1">
      <alignment horizontal="left" vertical="top" wrapText="1"/>
    </xf>
    <xf numFmtId="14" fontId="38" fillId="2" borderId="2" xfId="1" applyNumberFormat="1" applyFont="1" applyFill="1" applyBorder="1" applyAlignment="1" applyProtection="1">
      <alignment horizontal="right" vertical="top" wrapText="1"/>
    </xf>
    <xf numFmtId="0" fontId="2" fillId="2" borderId="2" xfId="1" applyFont="1" applyFill="1" applyBorder="1" applyAlignment="1" applyProtection="1">
      <alignment vertical="top" wrapText="1"/>
    </xf>
    <xf numFmtId="0" fontId="2" fillId="2" borderId="2" xfId="1" applyFont="1" applyFill="1" applyBorder="1" applyAlignment="1" applyProtection="1">
      <alignment horizontal="center" vertical="center" wrapText="1"/>
    </xf>
    <xf numFmtId="14" fontId="3" fillId="2" borderId="2" xfId="1" applyNumberFormat="1" applyFont="1" applyFill="1" applyBorder="1" applyAlignment="1" applyProtection="1">
      <alignment vertical="top" wrapText="1"/>
    </xf>
    <xf numFmtId="14" fontId="17" fillId="2" borderId="3" xfId="1" applyNumberFormat="1" applyFont="1" applyFill="1" applyBorder="1" applyAlignment="1" applyProtection="1">
      <alignment vertical="top" wrapText="1"/>
    </xf>
    <xf numFmtId="0" fontId="2" fillId="2" borderId="2" xfId="1" applyFont="1" applyFill="1" applyBorder="1" applyAlignment="1" applyProtection="1">
      <alignment horizontal="center" vertical="top" wrapText="1"/>
    </xf>
    <xf numFmtId="0" fontId="2" fillId="2" borderId="1" xfId="1" applyFont="1" applyFill="1" applyBorder="1" applyAlignment="1" applyProtection="1">
      <alignment horizontal="center" vertical="top" wrapText="1"/>
    </xf>
    <xf numFmtId="0" fontId="7" fillId="2" borderId="3" xfId="1" applyFont="1" applyFill="1" applyBorder="1" applyProtection="1"/>
    <xf numFmtId="0" fontId="9" fillId="4" borderId="0" xfId="1" applyFont="1" applyFill="1" applyProtection="1"/>
    <xf numFmtId="0" fontId="18" fillId="4" borderId="0" xfId="1" applyFont="1" applyFill="1" applyProtection="1"/>
    <xf numFmtId="0" fontId="18" fillId="4" borderId="0" xfId="1" applyFont="1" applyFill="1" applyAlignment="1" applyProtection="1">
      <alignment vertical="top" wrapText="1"/>
    </xf>
    <xf numFmtId="0" fontId="23" fillId="4" borderId="0" xfId="1" applyFont="1" applyFill="1" applyAlignment="1" applyProtection="1">
      <alignment vertical="top"/>
    </xf>
    <xf numFmtId="0" fontId="10" fillId="2" borderId="12" xfId="1" applyFont="1" applyFill="1" applyBorder="1" applyAlignment="1" applyProtection="1">
      <alignment horizontal="center" vertical="center"/>
    </xf>
    <xf numFmtId="0" fontId="5" fillId="2" borderId="12" xfId="1" applyFont="1" applyFill="1" applyBorder="1" applyAlignment="1" applyProtection="1">
      <alignment horizontal="center" vertical="top" wrapText="1"/>
    </xf>
    <xf numFmtId="0" fontId="7" fillId="4" borderId="0" xfId="1" applyFont="1" applyFill="1" applyProtection="1"/>
    <xf numFmtId="15" fontId="7" fillId="4" borderId="0" xfId="1" applyNumberFormat="1" applyFont="1" applyFill="1" applyAlignment="1" applyProtection="1">
      <alignment horizontal="center"/>
    </xf>
    <xf numFmtId="15" fontId="7" fillId="4" borderId="0" xfId="1" applyNumberFormat="1" applyFont="1" applyFill="1" applyAlignment="1" applyProtection="1">
      <alignment horizontal="center" vertical="top" wrapText="1"/>
    </xf>
    <xf numFmtId="0" fontId="10" fillId="4" borderId="0" xfId="1" applyFont="1" applyFill="1" applyAlignment="1" applyProtection="1">
      <alignment horizontal="center" vertical="top" wrapText="1"/>
    </xf>
    <xf numFmtId="0" fontId="10" fillId="4" borderId="0" xfId="1" applyFont="1" applyFill="1" applyAlignment="1" applyProtection="1">
      <alignment horizontal="center"/>
    </xf>
    <xf numFmtId="0" fontId="9" fillId="0" borderId="12" xfId="1" applyFont="1" applyBorder="1" applyAlignment="1" applyProtection="1">
      <alignment horizontal="center"/>
    </xf>
    <xf numFmtId="0" fontId="9" fillId="4" borderId="12" xfId="1" applyFont="1" applyFill="1" applyBorder="1" applyAlignment="1" applyProtection="1">
      <alignment horizontal="center"/>
    </xf>
    <xf numFmtId="0" fontId="19" fillId="0" borderId="5" xfId="1" applyFont="1" applyBorder="1" applyProtection="1"/>
    <xf numFmtId="0" fontId="9" fillId="0" borderId="5" xfId="1" applyFont="1" applyBorder="1" applyProtection="1"/>
    <xf numFmtId="0" fontId="7" fillId="4" borderId="5" xfId="1" applyFont="1" applyFill="1" applyBorder="1" applyAlignment="1" applyProtection="1">
      <alignment horizontal="center"/>
    </xf>
    <xf numFmtId="15" fontId="7" fillId="4" borderId="5" xfId="1" applyNumberFormat="1" applyFont="1" applyFill="1" applyBorder="1" applyAlignment="1" applyProtection="1">
      <alignment horizontal="center"/>
    </xf>
    <xf numFmtId="15" fontId="7" fillId="4" borderId="6" xfId="1" applyNumberFormat="1" applyFont="1" applyFill="1" applyBorder="1" applyAlignment="1" applyProtection="1">
      <alignment horizontal="center"/>
    </xf>
    <xf numFmtId="0" fontId="9" fillId="4" borderId="0" xfId="1" applyFont="1" applyFill="1" applyAlignment="1" applyProtection="1">
      <alignment horizontal="center" vertical="top" wrapText="1"/>
    </xf>
    <xf numFmtId="0" fontId="9" fillId="2" borderId="12" xfId="1" applyFont="1" applyFill="1" applyBorder="1" applyAlignment="1" applyProtection="1">
      <alignment horizontal="center" vertical="center"/>
    </xf>
    <xf numFmtId="0" fontId="10" fillId="4" borderId="0" xfId="1" applyFont="1" applyFill="1" applyAlignment="1" applyProtection="1">
      <alignment horizontal="left" indent="1"/>
    </xf>
    <xf numFmtId="0" fontId="9" fillId="4" borderId="0" xfId="1" applyFont="1" applyFill="1" applyAlignment="1" applyProtection="1">
      <alignment horizontal="left" indent="1"/>
    </xf>
    <xf numFmtId="9" fontId="9" fillId="4" borderId="0" xfId="1" applyNumberFormat="1" applyFont="1" applyFill="1" applyAlignment="1" applyProtection="1">
      <alignment horizontal="center"/>
    </xf>
    <xf numFmtId="164" fontId="9" fillId="6" borderId="12" xfId="1" applyNumberFormat="1" applyFont="1" applyFill="1" applyBorder="1" applyAlignment="1" applyProtection="1">
      <alignment horizontal="center" vertical="center"/>
    </xf>
    <xf numFmtId="164" fontId="9" fillId="6" borderId="0" xfId="1" applyNumberFormat="1" applyFont="1" applyFill="1" applyAlignment="1" applyProtection="1">
      <alignment horizontal="center" vertical="top" wrapText="1"/>
    </xf>
    <xf numFmtId="0" fontId="10" fillId="4" borderId="0" xfId="1" applyFont="1" applyFill="1" applyProtection="1"/>
    <xf numFmtId="0" fontId="10" fillId="4" borderId="0" xfId="1" applyFont="1" applyFill="1" applyAlignment="1" applyProtection="1">
      <alignment horizontal="left" vertical="top" wrapText="1" indent="1"/>
    </xf>
    <xf numFmtId="164" fontId="9" fillId="8" borderId="12" xfId="1" quotePrefix="1" applyNumberFormat="1" applyFont="1" applyFill="1" applyBorder="1" applyAlignment="1" applyProtection="1">
      <alignment horizontal="center" vertical="center"/>
    </xf>
    <xf numFmtId="164" fontId="9" fillId="11" borderId="0" xfId="1" applyNumberFormat="1" applyFont="1" applyFill="1" applyAlignment="1" applyProtection="1">
      <alignment horizontal="center" vertical="top" wrapText="1"/>
    </xf>
    <xf numFmtId="164" fontId="9" fillId="0" borderId="0" xfId="1" applyNumberFormat="1" applyFont="1" applyAlignment="1" applyProtection="1">
      <alignment horizontal="center" vertical="top" wrapText="1"/>
    </xf>
    <xf numFmtId="0" fontId="9" fillId="2" borderId="12" xfId="1" applyFont="1" applyFill="1" applyBorder="1" applyAlignment="1" applyProtection="1">
      <alignment horizontal="center"/>
    </xf>
    <xf numFmtId="0" fontId="10" fillId="4" borderId="16" xfId="1" applyFont="1" applyFill="1" applyBorder="1" applyProtection="1"/>
    <xf numFmtId="0" fontId="9" fillId="4" borderId="16" xfId="1" applyFont="1" applyFill="1" applyBorder="1" applyProtection="1"/>
    <xf numFmtId="164" fontId="9" fillId="2" borderId="12" xfId="1" applyNumberFormat="1" applyFont="1" applyFill="1" applyBorder="1" applyAlignment="1" applyProtection="1">
      <alignment vertical="center"/>
    </xf>
    <xf numFmtId="164" fontId="10" fillId="6" borderId="0" xfId="1" applyNumberFormat="1" applyFont="1" applyFill="1" applyAlignment="1" applyProtection="1">
      <alignment vertical="top" wrapText="1"/>
    </xf>
    <xf numFmtId="164" fontId="10" fillId="6" borderId="0" xfId="1" applyNumberFormat="1" applyFont="1" applyFill="1" applyAlignment="1" applyProtection="1">
      <alignment horizontal="center" vertical="top" wrapText="1"/>
    </xf>
    <xf numFmtId="0" fontId="19" fillId="4" borderId="5" xfId="1" applyFont="1" applyFill="1" applyBorder="1" applyAlignment="1" applyProtection="1">
      <alignment vertical="center"/>
    </xf>
    <xf numFmtId="0" fontId="9" fillId="4" borderId="5" xfId="1" applyFont="1" applyFill="1" applyBorder="1" applyAlignment="1" applyProtection="1">
      <alignment vertical="center"/>
    </xf>
    <xf numFmtId="9" fontId="9" fillId="0" borderId="5" xfId="1" applyNumberFormat="1" applyFont="1" applyBorder="1" applyAlignment="1" applyProtection="1">
      <alignment horizontal="center" vertical="center"/>
    </xf>
    <xf numFmtId="0" fontId="18" fillId="4" borderId="0" xfId="1" applyFont="1" applyFill="1" applyAlignment="1" applyProtection="1">
      <alignment vertical="center" wrapText="1"/>
    </xf>
    <xf numFmtId="0" fontId="18" fillId="4" borderId="0" xfId="1" applyFont="1" applyFill="1" applyAlignment="1" applyProtection="1">
      <alignment horizontal="center" vertical="center" wrapText="1"/>
    </xf>
    <xf numFmtId="0" fontId="9" fillId="4" borderId="0" xfId="1" applyFont="1" applyFill="1" applyAlignment="1" applyProtection="1">
      <alignment vertical="center"/>
    </xf>
    <xf numFmtId="0" fontId="18" fillId="4" borderId="0" xfId="1" applyFont="1" applyFill="1" applyAlignment="1" applyProtection="1">
      <alignment vertical="center"/>
    </xf>
    <xf numFmtId="0" fontId="12" fillId="4" borderId="0" xfId="1" applyFont="1" applyFill="1" applyAlignment="1" applyProtection="1">
      <alignment horizontal="left" indent="1"/>
    </xf>
    <xf numFmtId="9" fontId="9" fillId="4" borderId="16" xfId="1" applyNumberFormat="1" applyFont="1" applyFill="1" applyBorder="1" applyAlignment="1" applyProtection="1">
      <alignment horizontal="center"/>
    </xf>
    <xf numFmtId="164" fontId="9" fillId="5" borderId="0" xfId="1" applyNumberFormat="1" applyFont="1" applyFill="1" applyAlignment="1" applyProtection="1">
      <alignment horizontal="center" vertical="top" wrapText="1"/>
    </xf>
    <xf numFmtId="9" fontId="9" fillId="0" borderId="5" xfId="1" applyNumberFormat="1" applyFont="1" applyBorder="1" applyAlignment="1" applyProtection="1">
      <alignment horizontal="center"/>
    </xf>
    <xf numFmtId="164" fontId="9" fillId="6" borderId="0" xfId="1" quotePrefix="1" applyNumberFormat="1" applyFont="1" applyFill="1" applyAlignment="1" applyProtection="1">
      <alignment horizontal="center" vertical="top" wrapText="1"/>
    </xf>
    <xf numFmtId="164" fontId="10" fillId="5" borderId="0" xfId="1" applyNumberFormat="1" applyFont="1" applyFill="1" applyAlignment="1" applyProtection="1">
      <alignment horizontal="center" vertical="top" wrapText="1"/>
    </xf>
    <xf numFmtId="164" fontId="9" fillId="0" borderId="0" xfId="1" quotePrefix="1" applyNumberFormat="1" applyFont="1" applyAlignment="1" applyProtection="1">
      <alignment horizontal="center" vertical="top" wrapText="1"/>
    </xf>
    <xf numFmtId="0" fontId="9" fillId="4" borderId="16" xfId="1" applyFont="1" applyFill="1" applyBorder="1" applyAlignment="1" applyProtection="1">
      <alignment horizontal="left" indent="1"/>
    </xf>
    <xf numFmtId="164" fontId="10" fillId="4" borderId="0" xfId="1" applyNumberFormat="1" applyFont="1" applyFill="1" applyAlignment="1" applyProtection="1">
      <alignment horizontal="center" vertical="top" wrapText="1"/>
    </xf>
    <xf numFmtId="0" fontId="19" fillId="4" borderId="5" xfId="1" applyFont="1" applyFill="1" applyBorder="1" applyProtection="1"/>
    <xf numFmtId="164" fontId="9" fillId="12" borderId="0" xfId="1" applyNumberFormat="1" applyFont="1" applyFill="1" applyAlignment="1" applyProtection="1">
      <alignment horizontal="center" vertical="top" wrapText="1"/>
    </xf>
    <xf numFmtId="9" fontId="9" fillId="0" borderId="16" xfId="1" applyNumberFormat="1" applyFont="1" applyBorder="1" applyAlignment="1" applyProtection="1">
      <alignment horizontal="center" vertical="center"/>
    </xf>
    <xf numFmtId="0" fontId="9" fillId="4" borderId="14" xfId="1" applyFont="1" applyFill="1" applyBorder="1" applyAlignment="1" applyProtection="1">
      <alignment horizontal="center"/>
    </xf>
    <xf numFmtId="0" fontId="9" fillId="2" borderId="14" xfId="1" applyFont="1" applyFill="1" applyBorder="1" applyAlignment="1" applyProtection="1">
      <alignment horizontal="center" vertical="center"/>
    </xf>
    <xf numFmtId="0" fontId="19" fillId="4" borderId="2" xfId="1" applyFont="1" applyFill="1" applyBorder="1" applyAlignment="1" applyProtection="1">
      <alignment vertical="center"/>
    </xf>
    <xf numFmtId="0" fontId="9" fillId="4" borderId="2" xfId="1" applyFont="1" applyFill="1" applyBorder="1" applyProtection="1"/>
    <xf numFmtId="9" fontId="9" fillId="4" borderId="14" xfId="1" applyNumberFormat="1" applyFont="1" applyFill="1" applyBorder="1" applyAlignment="1" applyProtection="1">
      <alignment horizontal="center"/>
    </xf>
    <xf numFmtId="0" fontId="9" fillId="4" borderId="0" xfId="1" applyFont="1" applyFill="1" applyAlignment="1" applyProtection="1">
      <alignment horizontal="center"/>
    </xf>
    <xf numFmtId="0" fontId="10" fillId="0" borderId="8" xfId="1" applyFont="1" applyBorder="1" applyProtection="1"/>
    <xf numFmtId="0" fontId="22" fillId="0" borderId="9" xfId="1" applyFont="1" applyBorder="1" applyProtection="1"/>
    <xf numFmtId="164" fontId="9" fillId="3" borderId="7" xfId="1" quotePrefix="1" applyNumberFormat="1" applyFont="1" applyFill="1" applyBorder="1" applyAlignment="1" applyProtection="1">
      <alignment horizontal="center" vertical="center"/>
    </xf>
    <xf numFmtId="0" fontId="9" fillId="4" borderId="18" xfId="1" applyFont="1" applyFill="1" applyBorder="1" applyProtection="1"/>
    <xf numFmtId="164" fontId="9" fillId="6" borderId="7" xfId="1" applyNumberFormat="1" applyFont="1" applyFill="1" applyBorder="1" applyAlignment="1" applyProtection="1">
      <alignment horizontal="center" vertical="center"/>
    </xf>
    <xf numFmtId="164" fontId="10" fillId="6" borderId="0" xfId="1" quotePrefix="1" applyNumberFormat="1" applyFont="1" applyFill="1" applyAlignment="1" applyProtection="1">
      <alignment vertical="top" wrapText="1"/>
    </xf>
    <xf numFmtId="164" fontId="10" fillId="4" borderId="0" xfId="1" applyNumberFormat="1" applyFont="1" applyFill="1" applyAlignment="1" applyProtection="1">
      <alignment horizontal="center" vertical="center"/>
    </xf>
    <xf numFmtId="0" fontId="7" fillId="4" borderId="5" xfId="1" applyFont="1" applyFill="1" applyBorder="1" applyProtection="1"/>
    <xf numFmtId="0" fontId="23" fillId="4" borderId="5" xfId="1" applyFont="1" applyFill="1" applyBorder="1" applyAlignment="1" applyProtection="1">
      <alignment vertical="top"/>
    </xf>
    <xf numFmtId="0" fontId="20" fillId="4" borderId="5" xfId="1" applyFont="1" applyFill="1" applyBorder="1" applyAlignment="1" applyProtection="1">
      <alignment vertical="center"/>
    </xf>
    <xf numFmtId="0" fontId="20" fillId="4" borderId="5" xfId="1" applyFont="1" applyFill="1" applyBorder="1" applyAlignment="1" applyProtection="1">
      <alignment vertical="top"/>
    </xf>
    <xf numFmtId="0" fontId="24" fillId="4" borderId="6" xfId="1" applyFont="1" applyFill="1" applyBorder="1" applyAlignment="1" applyProtection="1">
      <alignment horizontal="center" vertical="center"/>
    </xf>
    <xf numFmtId="0" fontId="24" fillId="4" borderId="0" xfId="1" applyFont="1" applyFill="1" applyAlignment="1" applyProtection="1">
      <alignment horizontal="center" vertical="top" wrapText="1"/>
    </xf>
    <xf numFmtId="0" fontId="10" fillId="0" borderId="0" xfId="1" applyFont="1" applyAlignment="1" applyProtection="1">
      <alignment vertical="top"/>
    </xf>
    <xf numFmtId="0" fontId="9" fillId="4" borderId="0" xfId="1" applyFont="1" applyFill="1" applyAlignment="1" applyProtection="1">
      <alignment vertical="top"/>
    </xf>
    <xf numFmtId="0" fontId="7" fillId="4" borderId="0" xfId="1" applyFont="1" applyFill="1" applyAlignment="1" applyProtection="1">
      <alignment horizontal="center" vertical="center"/>
    </xf>
    <xf numFmtId="15" fontId="7" fillId="4" borderId="19" xfId="1" applyNumberFormat="1" applyFont="1" applyFill="1" applyBorder="1" applyAlignment="1" applyProtection="1">
      <alignment horizontal="center" vertical="center"/>
    </xf>
    <xf numFmtId="0" fontId="9" fillId="4" borderId="5" xfId="1" applyFont="1" applyFill="1" applyBorder="1" applyAlignment="1" applyProtection="1">
      <alignment horizontal="left" indent="1"/>
    </xf>
    <xf numFmtId="0" fontId="9" fillId="4" borderId="6" xfId="1" applyFont="1" applyFill="1" applyBorder="1" applyAlignment="1" applyProtection="1">
      <alignment vertical="top"/>
    </xf>
    <xf numFmtId="9" fontId="12" fillId="4" borderId="13" xfId="1" applyNumberFormat="1" applyFont="1" applyFill="1" applyBorder="1" applyAlignment="1" applyProtection="1">
      <alignment horizontal="center" vertical="center"/>
    </xf>
    <xf numFmtId="164" fontId="12" fillId="6" borderId="3" xfId="1" applyNumberFormat="1" applyFont="1" applyFill="1" applyBorder="1" applyAlignment="1" applyProtection="1">
      <alignment horizontal="center" vertical="center"/>
    </xf>
    <xf numFmtId="164" fontId="9" fillId="4" borderId="0" xfId="1" applyNumberFormat="1" applyFont="1" applyFill="1" applyProtection="1"/>
    <xf numFmtId="0" fontId="15" fillId="4" borderId="19" xfId="1" applyFont="1" applyFill="1" applyBorder="1" applyProtection="1"/>
    <xf numFmtId="9" fontId="12" fillId="0" borderId="10" xfId="1" applyNumberFormat="1" applyFont="1" applyBorder="1" applyAlignment="1" applyProtection="1">
      <alignment horizontal="center" vertical="center"/>
    </xf>
    <xf numFmtId="164" fontId="15" fillId="6" borderId="0" xfId="1" applyNumberFormat="1" applyFont="1" applyFill="1" applyAlignment="1" applyProtection="1">
      <alignment horizontal="center" vertical="top" wrapText="1"/>
    </xf>
    <xf numFmtId="0" fontId="14" fillId="4" borderId="0" xfId="1" applyFont="1" applyFill="1" applyProtection="1"/>
    <xf numFmtId="9" fontId="14" fillId="4" borderId="0" xfId="1" applyNumberFormat="1" applyFont="1" applyFill="1" applyAlignment="1" applyProtection="1">
      <alignment horizontal="center"/>
    </xf>
    <xf numFmtId="0" fontId="15" fillId="4" borderId="0" xfId="1" applyFont="1" applyFill="1" applyProtection="1"/>
    <xf numFmtId="0" fontId="12" fillId="4" borderId="15" xfId="1" applyFont="1" applyFill="1" applyBorder="1" applyAlignment="1" applyProtection="1">
      <alignment horizontal="left" indent="1"/>
    </xf>
    <xf numFmtId="0" fontId="15" fillId="4" borderId="17" xfId="1" applyFont="1" applyFill="1" applyBorder="1" applyProtection="1"/>
    <xf numFmtId="0" fontId="9" fillId="4" borderId="19" xfId="1" applyFont="1" applyFill="1" applyBorder="1" applyAlignment="1" applyProtection="1">
      <alignment vertical="top" wrapText="1"/>
    </xf>
    <xf numFmtId="164" fontId="9" fillId="8" borderId="2" xfId="1" quotePrefix="1" applyNumberFormat="1" applyFont="1" applyFill="1" applyBorder="1" applyAlignment="1" applyProtection="1">
      <alignment horizontal="center" vertical="center"/>
    </xf>
    <xf numFmtId="9" fontId="9" fillId="0" borderId="10" xfId="1" applyNumberFormat="1" applyFont="1" applyBorder="1" applyAlignment="1" applyProtection="1">
      <alignment horizontal="center" vertical="center"/>
    </xf>
    <xf numFmtId="164" fontId="9" fillId="8" borderId="3" xfId="1" quotePrefix="1" applyNumberFormat="1" applyFont="1" applyFill="1" applyBorder="1" applyAlignment="1" applyProtection="1">
      <alignment horizontal="center" vertical="center"/>
    </xf>
    <xf numFmtId="164" fontId="10" fillId="4" borderId="0" xfId="1" applyNumberFormat="1" applyFont="1" applyFill="1" applyAlignment="1" applyProtection="1">
      <alignment horizontal="center"/>
    </xf>
    <xf numFmtId="0" fontId="9" fillId="2" borderId="1" xfId="1" applyFont="1" applyFill="1" applyBorder="1" applyAlignment="1" applyProtection="1">
      <alignment horizontal="center" vertical="center"/>
    </xf>
    <xf numFmtId="0" fontId="12" fillId="4" borderId="11" xfId="1" applyFont="1" applyFill="1" applyBorder="1" applyAlignment="1" applyProtection="1">
      <alignment horizontal="left" indent="1"/>
    </xf>
    <xf numFmtId="164" fontId="9" fillId="6" borderId="3" xfId="1" applyNumberFormat="1" applyFont="1" applyFill="1" applyBorder="1" applyAlignment="1" applyProtection="1">
      <alignment horizontal="center" vertical="center"/>
    </xf>
    <xf numFmtId="0" fontId="9" fillId="4" borderId="17" xfId="1" applyFont="1" applyFill="1" applyBorder="1" applyAlignment="1" applyProtection="1">
      <alignment vertical="top" wrapText="1"/>
    </xf>
    <xf numFmtId="0" fontId="9" fillId="4" borderId="19" xfId="1" applyFont="1" applyFill="1" applyBorder="1" applyProtection="1"/>
    <xf numFmtId="9" fontId="10" fillId="4" borderId="0" xfId="1" applyNumberFormat="1" applyFont="1" applyFill="1" applyAlignment="1" applyProtection="1">
      <alignment horizontal="center"/>
    </xf>
    <xf numFmtId="0" fontId="9" fillId="4" borderId="19" xfId="1" applyFont="1" applyFill="1" applyBorder="1" applyAlignment="1" applyProtection="1">
      <alignment horizontal="left" indent="1"/>
    </xf>
    <xf numFmtId="9" fontId="9" fillId="0" borderId="43" xfId="1" applyNumberFormat="1" applyFont="1" applyBorder="1" applyAlignment="1" applyProtection="1">
      <alignment horizontal="center" vertical="center"/>
    </xf>
    <xf numFmtId="164" fontId="9" fillId="8" borderId="3" xfId="1" applyNumberFormat="1" applyFont="1" applyFill="1" applyBorder="1" applyAlignment="1" applyProtection="1">
      <alignment horizontal="center" vertical="center"/>
    </xf>
    <xf numFmtId="0" fontId="10" fillId="4" borderId="0" xfId="1" applyFont="1" applyFill="1" applyAlignment="1" applyProtection="1">
      <alignment horizontal="left" indent="2"/>
    </xf>
    <xf numFmtId="0" fontId="10" fillId="4" borderId="19" xfId="1" applyFont="1" applyFill="1" applyBorder="1" applyAlignment="1" applyProtection="1">
      <alignment horizontal="left" indent="3"/>
    </xf>
    <xf numFmtId="9" fontId="9" fillId="4" borderId="10" xfId="1" applyNumberFormat="1" applyFont="1" applyFill="1" applyBorder="1" applyAlignment="1" applyProtection="1">
      <alignment horizontal="center" vertical="center"/>
    </xf>
    <xf numFmtId="0" fontId="9" fillId="4" borderId="0" xfId="1" applyFont="1" applyFill="1" applyAlignment="1" applyProtection="1">
      <alignment horizontal="left" indent="3"/>
    </xf>
    <xf numFmtId="0" fontId="9" fillId="4" borderId="19" xfId="1" applyFont="1" applyFill="1" applyBorder="1" applyAlignment="1" applyProtection="1">
      <alignment horizontal="left" indent="3"/>
    </xf>
    <xf numFmtId="0" fontId="9" fillId="4" borderId="0" xfId="1" applyFont="1" applyFill="1" applyAlignment="1" applyProtection="1">
      <alignment horizontal="left" vertical="top" indent="3"/>
    </xf>
    <xf numFmtId="0" fontId="0" fillId="4" borderId="19" xfId="0" applyFill="1" applyBorder="1" applyAlignment="1" applyProtection="1">
      <alignment horizontal="left" vertical="top" wrapText="1" indent="3"/>
    </xf>
    <xf numFmtId="0" fontId="9" fillId="4" borderId="41" xfId="1" applyFont="1" applyFill="1" applyBorder="1" applyAlignment="1" applyProtection="1">
      <alignment horizontal="left" vertical="top" indent="3"/>
    </xf>
    <xf numFmtId="0" fontId="9" fillId="4" borderId="42" xfId="1" applyFont="1" applyFill="1" applyBorder="1" applyAlignment="1" applyProtection="1">
      <alignment horizontal="left" indent="3"/>
    </xf>
    <xf numFmtId="0" fontId="9" fillId="2" borderId="39" xfId="1" applyFont="1" applyFill="1" applyBorder="1" applyAlignment="1" applyProtection="1">
      <alignment horizontal="center" vertical="center"/>
    </xf>
    <xf numFmtId="164" fontId="9" fillId="8" borderId="38" xfId="1" quotePrefix="1" applyNumberFormat="1" applyFont="1" applyFill="1" applyBorder="1" applyAlignment="1" applyProtection="1">
      <alignment horizontal="center" vertical="center"/>
    </xf>
    <xf numFmtId="0" fontId="9" fillId="4" borderId="10" xfId="1" applyFont="1" applyFill="1" applyBorder="1" applyAlignment="1" applyProtection="1">
      <alignment horizontal="center"/>
    </xf>
    <xf numFmtId="0" fontId="9" fillId="2" borderId="40" xfId="1" applyFont="1" applyFill="1" applyBorder="1" applyAlignment="1" applyProtection="1">
      <alignment horizontal="center" vertical="center"/>
    </xf>
    <xf numFmtId="0" fontId="9" fillId="13" borderId="0" xfId="1" applyFont="1" applyFill="1" applyAlignment="1" applyProtection="1">
      <alignment horizontal="left" indent="1"/>
    </xf>
    <xf numFmtId="0" fontId="9" fillId="13" borderId="0" xfId="1" applyFont="1" applyFill="1" applyProtection="1"/>
    <xf numFmtId="164" fontId="9" fillId="8" borderId="0" xfId="1" quotePrefix="1" applyNumberFormat="1" applyFont="1" applyFill="1" applyAlignment="1" applyProtection="1">
      <alignment horizontal="center" vertical="center" wrapText="1"/>
    </xf>
    <xf numFmtId="164" fontId="9" fillId="8" borderId="12" xfId="1" applyNumberFormat="1" applyFont="1" applyFill="1" applyBorder="1" applyAlignment="1" applyProtection="1">
      <alignment horizontal="center" vertical="center"/>
    </xf>
    <xf numFmtId="164" fontId="9" fillId="4" borderId="0" xfId="1" applyNumberFormat="1" applyFont="1" applyFill="1" applyAlignment="1" applyProtection="1">
      <alignment horizontal="center" vertical="top" wrapText="1"/>
    </xf>
    <xf numFmtId="0" fontId="9" fillId="4" borderId="19" xfId="1" applyFont="1" applyFill="1" applyBorder="1" applyAlignment="1" applyProtection="1">
      <alignment vertical="top"/>
    </xf>
    <xf numFmtId="164" fontId="9" fillId="6" borderId="6" xfId="1" applyNumberFormat="1" applyFont="1" applyFill="1" applyBorder="1" applyAlignment="1" applyProtection="1">
      <alignment horizontal="center" vertical="center"/>
    </xf>
    <xf numFmtId="39" fontId="9" fillId="4" borderId="0" xfId="1" applyNumberFormat="1" applyFont="1" applyFill="1" applyProtection="1"/>
    <xf numFmtId="0" fontId="13" fillId="4" borderId="0" xfId="1" applyFont="1" applyFill="1" applyAlignment="1" applyProtection="1">
      <alignment horizontal="left" vertical="top" indent="1"/>
    </xf>
    <xf numFmtId="0" fontId="26" fillId="4" borderId="19" xfId="1" applyFont="1" applyFill="1" applyBorder="1" applyAlignment="1" applyProtection="1">
      <alignment vertical="top"/>
    </xf>
    <xf numFmtId="0" fontId="19" fillId="4" borderId="0" xfId="1" applyFont="1" applyFill="1" applyAlignment="1" applyProtection="1">
      <alignment horizontal="left" vertical="top" indent="1"/>
    </xf>
    <xf numFmtId="0" fontId="19" fillId="4" borderId="16" xfId="1" applyFont="1" applyFill="1" applyBorder="1" applyAlignment="1" applyProtection="1">
      <alignment horizontal="left" vertical="top" indent="1"/>
    </xf>
    <xf numFmtId="0" fontId="9" fillId="4" borderId="17" xfId="1" applyFont="1" applyFill="1" applyBorder="1" applyAlignment="1" applyProtection="1">
      <alignment vertical="top"/>
    </xf>
    <xf numFmtId="9" fontId="9" fillId="4" borderId="14" xfId="1" applyNumberFormat="1" applyFont="1" applyFill="1" applyBorder="1" applyAlignment="1" applyProtection="1">
      <alignment horizontal="center" vertical="center"/>
    </xf>
    <xf numFmtId="0" fontId="9" fillId="4" borderId="0" xfId="1" applyFont="1" applyFill="1" applyAlignment="1" applyProtection="1">
      <alignment horizontal="center" vertical="center"/>
    </xf>
    <xf numFmtId="0" fontId="18" fillId="4" borderId="0" xfId="1" applyFont="1" applyFill="1" applyAlignment="1" applyProtection="1">
      <alignment horizontal="center" vertical="center"/>
    </xf>
    <xf numFmtId="0" fontId="10" fillId="4" borderId="8" xfId="1" applyFont="1" applyFill="1" applyBorder="1" applyProtection="1"/>
    <xf numFmtId="0" fontId="22" fillId="4" borderId="9" xfId="1" applyFont="1" applyFill="1" applyBorder="1" applyProtection="1"/>
    <xf numFmtId="164" fontId="9" fillId="3" borderId="7" xfId="1" applyNumberFormat="1" applyFont="1" applyFill="1" applyBorder="1" applyAlignment="1" applyProtection="1">
      <alignment horizontal="center" vertical="center"/>
    </xf>
    <xf numFmtId="0" fontId="9" fillId="4" borderId="18" xfId="1" applyFont="1" applyFill="1" applyBorder="1" applyAlignment="1" applyProtection="1">
      <alignment horizontal="center" vertical="center"/>
    </xf>
    <xf numFmtId="164" fontId="10" fillId="6" borderId="0" xfId="1" quotePrefix="1" applyNumberFormat="1" applyFont="1" applyFill="1" applyProtection="1"/>
    <xf numFmtId="0" fontId="11" fillId="10" borderId="20" xfId="1" applyFont="1" applyFill="1" applyBorder="1" applyAlignment="1" applyProtection="1">
      <alignment wrapText="1"/>
    </xf>
    <xf numFmtId="0" fontId="11" fillId="10" borderId="21" xfId="1" applyFont="1" applyFill="1" applyBorder="1" applyAlignment="1" applyProtection="1">
      <alignment horizontal="center" wrapText="1"/>
    </xf>
    <xf numFmtId="0" fontId="27" fillId="10" borderId="22" xfId="1" applyFont="1" applyFill="1" applyBorder="1" applyAlignment="1" applyProtection="1">
      <alignment horizontal="center" wrapText="1"/>
    </xf>
    <xf numFmtId="0" fontId="23" fillId="4" borderId="0" xfId="1" applyFont="1" applyFill="1" applyAlignment="1" applyProtection="1">
      <alignment vertical="top" wrapText="1"/>
    </xf>
    <xf numFmtId="0" fontId="12" fillId="0" borderId="0" xfId="0" applyFont="1" applyProtection="1"/>
    <xf numFmtId="0" fontId="8" fillId="4" borderId="0" xfId="0" applyFont="1" applyFill="1" applyProtection="1"/>
    <xf numFmtId="0" fontId="0" fillId="4" borderId="0" xfId="0" applyFill="1" applyProtection="1"/>
    <xf numFmtId="0" fontId="0" fillId="0" borderId="0" xfId="0" applyProtection="1"/>
    <xf numFmtId="0" fontId="0" fillId="4" borderId="0" xfId="0" applyFill="1" applyAlignment="1" applyProtection="1">
      <alignment vertical="top"/>
    </xf>
    <xf numFmtId="0" fontId="34" fillId="2" borderId="12" xfId="0" applyFont="1" applyFill="1" applyBorder="1" applyAlignment="1" applyProtection="1">
      <alignment horizontal="center"/>
    </xf>
    <xf numFmtId="0" fontId="0" fillId="4" borderId="12" xfId="0" applyFill="1" applyBorder="1" applyProtection="1">
      <protection locked="0"/>
    </xf>
    <xf numFmtId="0" fontId="0" fillId="0" borderId="37" xfId="0" applyBorder="1" applyProtection="1">
      <protection locked="0"/>
    </xf>
    <xf numFmtId="9" fontId="9" fillId="4" borderId="11" xfId="1" applyNumberFormat="1" applyFont="1" applyFill="1" applyBorder="1" applyAlignment="1" applyProtection="1">
      <alignment horizontal="center" vertical="center"/>
    </xf>
    <xf numFmtId="9" fontId="9" fillId="4" borderId="11" xfId="1" applyNumberFormat="1" applyFont="1" applyFill="1" applyBorder="1" applyAlignment="1" applyProtection="1">
      <alignment horizontal="center" vertical="center" wrapText="1"/>
    </xf>
    <xf numFmtId="9" fontId="9" fillId="4" borderId="15" xfId="1" applyNumberFormat="1" applyFont="1" applyFill="1" applyBorder="1" applyAlignment="1" applyProtection="1">
      <alignment horizontal="center" vertical="center" wrapText="1"/>
    </xf>
    <xf numFmtId="164" fontId="9" fillId="8" borderId="17" xfId="1" quotePrefix="1" applyNumberFormat="1" applyFont="1" applyFill="1" applyBorder="1" applyAlignment="1" applyProtection="1">
      <alignment horizontal="center" vertical="center"/>
    </xf>
    <xf numFmtId="164" fontId="9" fillId="4" borderId="13" xfId="1" applyNumberFormat="1" applyFont="1" applyFill="1" applyBorder="1" applyAlignment="1" applyProtection="1">
      <alignment horizontal="center" vertical="center"/>
    </xf>
    <xf numFmtId="164" fontId="9" fillId="4" borderId="10" xfId="1" applyNumberFormat="1" applyFont="1" applyFill="1" applyBorder="1" applyAlignment="1" applyProtection="1">
      <alignment horizontal="center" vertical="center"/>
    </xf>
    <xf numFmtId="164" fontId="9" fillId="4" borderId="14" xfId="1" applyNumberFormat="1" applyFont="1" applyFill="1" applyBorder="1" applyAlignment="1" applyProtection="1">
      <alignment horizontal="center" vertical="center"/>
    </xf>
    <xf numFmtId="9" fontId="9" fillId="0" borderId="11" xfId="1" applyNumberFormat="1" applyFont="1" applyBorder="1" applyAlignment="1" applyProtection="1">
      <alignment horizontal="center" vertical="center"/>
    </xf>
    <xf numFmtId="164" fontId="9" fillId="6" borderId="19" xfId="1" applyNumberFormat="1" applyFont="1" applyFill="1" applyBorder="1" applyAlignment="1" applyProtection="1">
      <alignment horizontal="center" vertical="center"/>
    </xf>
    <xf numFmtId="164" fontId="9" fillId="14" borderId="12" xfId="1" applyNumberFormat="1" applyFont="1" applyFill="1" applyBorder="1" applyAlignment="1" applyProtection="1">
      <alignment horizontal="center" vertical="center"/>
    </xf>
    <xf numFmtId="0" fontId="10" fillId="0" borderId="23" xfId="1" applyFont="1" applyBorder="1" applyAlignment="1">
      <alignment horizontal="center" vertical="center" wrapText="1"/>
    </xf>
    <xf numFmtId="0" fontId="10" fillId="0" borderId="26" xfId="1" applyFont="1" applyBorder="1" applyAlignment="1">
      <alignment horizontal="center" vertical="center" wrapText="1"/>
    </xf>
    <xf numFmtId="9" fontId="10" fillId="0" borderId="24" xfId="3" quotePrefix="1" applyFont="1" applyFill="1" applyBorder="1" applyAlignment="1">
      <alignment horizontal="center" vertical="center" wrapText="1"/>
    </xf>
    <xf numFmtId="9" fontId="10" fillId="0" borderId="27" xfId="3" quotePrefix="1" applyFont="1" applyFill="1" applyBorder="1" applyAlignment="1">
      <alignment horizontal="center" vertical="center" wrapText="1"/>
    </xf>
    <xf numFmtId="9" fontId="10" fillId="0" borderId="25" xfId="3" applyFont="1" applyFill="1" applyBorder="1" applyAlignment="1">
      <alignment horizontal="center" vertical="center" wrapText="1"/>
    </xf>
    <xf numFmtId="9" fontId="10" fillId="0" borderId="28" xfId="3" applyFont="1" applyFill="1" applyBorder="1" applyAlignment="1">
      <alignment horizontal="center" vertical="center" wrapText="1"/>
    </xf>
    <xf numFmtId="0" fontId="12" fillId="0" borderId="11" xfId="1" applyFont="1" applyBorder="1" applyAlignment="1">
      <alignment horizontal="left"/>
    </xf>
    <xf numFmtId="0" fontId="12" fillId="0" borderId="19" xfId="1" applyFont="1" applyBorder="1" applyAlignment="1">
      <alignment horizontal="left"/>
    </xf>
    <xf numFmtId="0" fontId="12" fillId="4" borderId="11" xfId="1" applyFont="1" applyFill="1" applyBorder="1" applyAlignment="1">
      <alignment wrapText="1"/>
    </xf>
    <xf numFmtId="0" fontId="12" fillId="4" borderId="19" xfId="1" applyFont="1" applyFill="1" applyBorder="1" applyAlignment="1">
      <alignment wrapText="1"/>
    </xf>
    <xf numFmtId="0" fontId="9" fillId="4" borderId="16" xfId="1" applyFont="1" applyFill="1" applyBorder="1" applyAlignment="1">
      <alignment vertical="top" wrapText="1"/>
    </xf>
    <xf numFmtId="0" fontId="0" fillId="4" borderId="17" xfId="0" applyFill="1" applyBorder="1" applyAlignment="1">
      <alignment wrapText="1"/>
    </xf>
    <xf numFmtId="0" fontId="19" fillId="4" borderId="12" xfId="0" applyFont="1" applyFill="1" applyBorder="1" applyAlignment="1">
      <alignment horizontal="left" vertical="top" wrapText="1"/>
    </xf>
    <xf numFmtId="0" fontId="9" fillId="4" borderId="12" xfId="0" applyFont="1" applyFill="1" applyBorder="1" applyAlignment="1">
      <alignment horizontal="left" wrapText="1"/>
    </xf>
    <xf numFmtId="0" fontId="29" fillId="0" borderId="0" xfId="1" applyFont="1" applyAlignment="1">
      <alignment vertical="top" wrapText="1"/>
    </xf>
    <xf numFmtId="0" fontId="30" fillId="0" borderId="19" xfId="0" applyFont="1" applyBorder="1" applyAlignment="1">
      <alignment vertical="top" wrapText="1"/>
    </xf>
    <xf numFmtId="0" fontId="19" fillId="4" borderId="5" xfId="1" applyFont="1" applyFill="1" applyBorder="1" applyAlignment="1">
      <alignment horizontal="left" vertical="top" wrapText="1"/>
    </xf>
    <xf numFmtId="0" fontId="21" fillId="4" borderId="6" xfId="0" applyFont="1" applyFill="1" applyBorder="1" applyAlignment="1">
      <alignment horizontal="left" wrapText="1"/>
    </xf>
    <xf numFmtId="0" fontId="20" fillId="4" borderId="16" xfId="0" applyFont="1" applyFill="1" applyBorder="1" applyAlignment="1"/>
    <xf numFmtId="0" fontId="19" fillId="4" borderId="5" xfId="1" applyFont="1" applyFill="1" applyBorder="1" applyAlignment="1">
      <alignment vertical="center" wrapText="1"/>
    </xf>
    <xf numFmtId="0" fontId="21" fillId="4" borderId="5" xfId="0" applyFont="1" applyFill="1" applyBorder="1" applyAlignment="1">
      <alignment vertical="center"/>
    </xf>
    <xf numFmtId="0" fontId="12" fillId="4" borderId="0" xfId="1" applyFont="1" applyFill="1" applyAlignment="1">
      <alignment horizontal="left" wrapText="1"/>
    </xf>
    <xf numFmtId="0" fontId="6" fillId="4" borderId="0" xfId="0" applyFont="1" applyFill="1" applyAlignment="1"/>
    <xf numFmtId="0" fontId="9" fillId="4" borderId="0" xfId="1" applyFont="1" applyFill="1" applyAlignment="1">
      <alignment wrapText="1"/>
    </xf>
    <xf numFmtId="0" fontId="20" fillId="4" borderId="0" xfId="0" applyFont="1" applyFill="1" applyAlignment="1"/>
    <xf numFmtId="0" fontId="9" fillId="0" borderId="0" xfId="1" applyFont="1" applyAlignment="1">
      <alignment horizontal="left" wrapText="1"/>
    </xf>
    <xf numFmtId="0" fontId="20" fillId="0" borderId="0" xfId="0" applyFont="1" applyAlignment="1"/>
    <xf numFmtId="0" fontId="19" fillId="4" borderId="5" xfId="0" applyFont="1" applyFill="1" applyBorder="1" applyAlignment="1">
      <alignment horizontal="left" vertical="top" wrapText="1"/>
    </xf>
    <xf numFmtId="0" fontId="9" fillId="4" borderId="6" xfId="0" applyFont="1" applyFill="1" applyBorder="1" applyAlignment="1">
      <alignment horizontal="left" wrapText="1"/>
    </xf>
    <xf numFmtId="0" fontId="10" fillId="0" borderId="0" xfId="1" applyFont="1" applyAlignment="1">
      <alignment vertical="top" wrapText="1"/>
    </xf>
    <xf numFmtId="0" fontId="0" fillId="0" borderId="19" xfId="0" applyBorder="1" applyAlignment="1">
      <alignment vertical="top" wrapText="1"/>
    </xf>
    <xf numFmtId="49" fontId="4" fillId="3" borderId="1" xfId="0" applyNumberFormat="1" applyFont="1" applyFill="1" applyBorder="1" applyAlignment="1" applyProtection="1">
      <protection locked="0"/>
    </xf>
    <xf numFmtId="49" fontId="4" fillId="3" borderId="3" xfId="0" applyNumberFormat="1" applyFont="1" applyFill="1" applyBorder="1" applyAlignment="1" applyProtection="1">
      <protection locked="0"/>
    </xf>
    <xf numFmtId="165" fontId="9" fillId="0" borderId="4" xfId="1" applyNumberFormat="1" applyFont="1" applyBorder="1" applyAlignment="1">
      <alignment horizontal="left"/>
    </xf>
    <xf numFmtId="165" fontId="9" fillId="0" borderId="5" xfId="1" applyNumberFormat="1" applyFont="1" applyBorder="1" applyAlignment="1">
      <alignment horizontal="left"/>
    </xf>
    <xf numFmtId="14" fontId="4" fillId="3" borderId="1" xfId="0" applyNumberFormat="1" applyFont="1" applyFill="1" applyBorder="1" applyAlignment="1" applyProtection="1">
      <protection locked="0"/>
    </xf>
    <xf numFmtId="14" fontId="4" fillId="3" borderId="3" xfId="0" applyNumberFormat="1" applyFont="1" applyFill="1" applyBorder="1" applyAlignment="1" applyProtection="1">
      <protection locked="0"/>
    </xf>
    <xf numFmtId="0" fontId="9" fillId="4" borderId="0" xfId="1" applyFont="1" applyFill="1" applyAlignment="1">
      <alignment vertical="top" wrapText="1"/>
    </xf>
    <xf numFmtId="0" fontId="10" fillId="9" borderId="23" xfId="1" applyFont="1" applyFill="1" applyBorder="1" applyAlignment="1">
      <alignment horizontal="center" vertical="center" wrapText="1"/>
    </xf>
    <xf numFmtId="0" fontId="10" fillId="9" borderId="26" xfId="1" applyFont="1" applyFill="1" applyBorder="1" applyAlignment="1">
      <alignment horizontal="center" vertical="center" wrapText="1"/>
    </xf>
    <xf numFmtId="9" fontId="10" fillId="9" borderId="24" xfId="3" quotePrefix="1" applyFont="1" applyFill="1" applyBorder="1" applyAlignment="1">
      <alignment horizontal="center" vertical="center" wrapText="1"/>
    </xf>
    <xf numFmtId="9" fontId="10" fillId="9" borderId="27" xfId="3" quotePrefix="1" applyFont="1" applyFill="1" applyBorder="1" applyAlignment="1">
      <alignment horizontal="center" vertical="center" wrapText="1"/>
    </xf>
    <xf numFmtId="9" fontId="10" fillId="9" borderId="25" xfId="3" applyFont="1" applyFill="1" applyBorder="1" applyAlignment="1">
      <alignment horizontal="center" vertical="center" wrapText="1"/>
    </xf>
    <xf numFmtId="9" fontId="10" fillId="9" borderId="28" xfId="3" applyFont="1" applyFill="1" applyBorder="1" applyAlignment="1">
      <alignment horizontal="center" vertical="center" wrapText="1"/>
    </xf>
    <xf numFmtId="165" fontId="9" fillId="4" borderId="0" xfId="1" applyNumberFormat="1" applyFont="1" applyFill="1" applyAlignment="1">
      <alignment horizontal="left"/>
    </xf>
    <xf numFmtId="0" fontId="14" fillId="4" borderId="11" xfId="1" applyFont="1" applyFill="1" applyBorder="1" applyAlignment="1">
      <alignment horizontal="left" vertical="top" wrapText="1"/>
    </xf>
    <xf numFmtId="0" fontId="14" fillId="4" borderId="19" xfId="1" applyFont="1" applyFill="1" applyBorder="1" applyAlignment="1">
      <alignment horizontal="left" vertical="top" wrapText="1"/>
    </xf>
    <xf numFmtId="0" fontId="12" fillId="4" borderId="0" xfId="1" applyFont="1" applyFill="1" applyAlignment="1">
      <alignment wrapText="1"/>
    </xf>
    <xf numFmtId="0" fontId="9" fillId="4" borderId="0" xfId="1" applyFont="1" applyFill="1" applyAlignment="1" applyProtection="1">
      <alignment horizontal="left" wrapText="1" indent="1"/>
    </xf>
    <xf numFmtId="0" fontId="20" fillId="4" borderId="0" xfId="0" applyFont="1" applyFill="1" applyAlignment="1" applyProtection="1">
      <alignment horizontal="left" indent="1"/>
    </xf>
    <xf numFmtId="49" fontId="4" fillId="3" borderId="2" xfId="0" applyNumberFormat="1" applyFont="1" applyFill="1" applyBorder="1" applyAlignment="1" applyProtection="1">
      <protection locked="0"/>
    </xf>
    <xf numFmtId="14" fontId="4" fillId="3" borderId="2" xfId="0" applyNumberFormat="1" applyFont="1" applyFill="1" applyBorder="1" applyAlignment="1" applyProtection="1">
      <protection locked="0"/>
    </xf>
    <xf numFmtId="0" fontId="9" fillId="4" borderId="0" xfId="1" applyFont="1" applyFill="1" applyAlignment="1" applyProtection="1">
      <alignment horizontal="left" vertical="top" wrapText="1" indent="1"/>
    </xf>
    <xf numFmtId="0" fontId="9" fillId="4" borderId="16" xfId="1" applyFont="1" applyFill="1" applyBorder="1" applyAlignment="1" applyProtection="1">
      <alignment horizontal="left" vertical="top" wrapText="1" indent="1"/>
    </xf>
    <xf numFmtId="0" fontId="20" fillId="4" borderId="16" xfId="0" applyFont="1" applyFill="1" applyBorder="1" applyAlignment="1" applyProtection="1">
      <alignment horizontal="left" indent="1"/>
    </xf>
    <xf numFmtId="0" fontId="19" fillId="4" borderId="5" xfId="1" applyFont="1" applyFill="1" applyBorder="1" applyAlignment="1" applyProtection="1">
      <alignment vertical="center" wrapText="1"/>
    </xf>
    <xf numFmtId="0" fontId="21" fillId="4" borderId="5" xfId="0" applyFont="1" applyFill="1" applyBorder="1" applyAlignment="1" applyProtection="1">
      <alignment vertical="center"/>
    </xf>
    <xf numFmtId="0" fontId="12" fillId="4" borderId="0" xfId="1" applyFont="1" applyFill="1" applyAlignment="1" applyProtection="1">
      <alignment horizontal="left" wrapText="1" indent="1"/>
    </xf>
    <xf numFmtId="0" fontId="6" fillId="4" borderId="0" xfId="0" applyFont="1" applyFill="1" applyAlignment="1" applyProtection="1">
      <alignment horizontal="left" indent="1"/>
    </xf>
    <xf numFmtId="165" fontId="35" fillId="0" borderId="4" xfId="1" applyNumberFormat="1" applyFont="1" applyBorder="1" applyAlignment="1" applyProtection="1">
      <alignment horizontal="center" wrapText="1"/>
    </xf>
    <xf numFmtId="165" fontId="35" fillId="0" borderId="5" xfId="1" applyNumberFormat="1" applyFont="1" applyBorder="1" applyAlignment="1" applyProtection="1">
      <alignment horizontal="center" wrapText="1"/>
    </xf>
    <xf numFmtId="165" fontId="35" fillId="0" borderId="15" xfId="1" applyNumberFormat="1" applyFont="1" applyBorder="1" applyAlignment="1" applyProtection="1">
      <alignment horizontal="center" wrapText="1"/>
    </xf>
    <xf numFmtId="165" fontId="35" fillId="0" borderId="16" xfId="1" applyNumberFormat="1" applyFont="1" applyBorder="1" applyAlignment="1" applyProtection="1">
      <alignment horizontal="center" wrapText="1"/>
    </xf>
    <xf numFmtId="0" fontId="10" fillId="9" borderId="23" xfId="1" applyFont="1" applyFill="1" applyBorder="1" applyAlignment="1" applyProtection="1">
      <alignment horizontal="center" vertical="center" wrapText="1"/>
    </xf>
    <xf numFmtId="0" fontId="10" fillId="9" borderId="26" xfId="1" applyFont="1" applyFill="1" applyBorder="1" applyAlignment="1" applyProtection="1">
      <alignment horizontal="center" vertical="center" wrapText="1"/>
    </xf>
    <xf numFmtId="9" fontId="10" fillId="9" borderId="24" xfId="3" applyFont="1" applyFill="1" applyBorder="1" applyAlignment="1" applyProtection="1">
      <alignment horizontal="center" vertical="center" wrapText="1"/>
    </xf>
    <xf numFmtId="9" fontId="10" fillId="9" borderId="27" xfId="3" quotePrefix="1" applyFont="1" applyFill="1" applyBorder="1" applyAlignment="1" applyProtection="1">
      <alignment horizontal="center" vertical="center" wrapText="1"/>
    </xf>
    <xf numFmtId="9" fontId="10" fillId="9" borderId="25" xfId="3" applyFont="1" applyFill="1" applyBorder="1" applyAlignment="1" applyProtection="1">
      <alignment horizontal="center" vertical="center" wrapText="1"/>
    </xf>
    <xf numFmtId="9" fontId="10" fillId="9" borderId="28" xfId="3" applyFont="1" applyFill="1" applyBorder="1" applyAlignment="1" applyProtection="1">
      <alignment horizontal="center" vertical="center" wrapText="1"/>
    </xf>
    <xf numFmtId="0" fontId="0" fillId="4" borderId="17" xfId="0" applyFill="1" applyBorder="1" applyAlignment="1" applyProtection="1">
      <alignment horizontal="left" wrapText="1" indent="1"/>
    </xf>
    <xf numFmtId="0" fontId="19" fillId="4" borderId="0" xfId="0" applyFont="1" applyFill="1" applyAlignment="1" applyProtection="1">
      <alignment horizontal="left" vertical="top" wrapText="1" indent="1"/>
    </xf>
    <xf numFmtId="0" fontId="9" fillId="4" borderId="19" xfId="0" applyFont="1" applyFill="1" applyBorder="1" applyAlignment="1" applyProtection="1">
      <alignment horizontal="left" wrapText="1" indent="1"/>
    </xf>
    <xf numFmtId="0" fontId="9" fillId="4" borderId="0" xfId="1" applyFont="1" applyFill="1" applyAlignment="1" applyProtection="1">
      <alignment horizontal="left" vertical="top" wrapText="1" indent="3"/>
    </xf>
    <xf numFmtId="0" fontId="0" fillId="4" borderId="19" xfId="0" applyFill="1" applyBorder="1" applyAlignment="1" applyProtection="1">
      <alignment horizontal="left" vertical="top" wrapText="1" indent="3"/>
    </xf>
    <xf numFmtId="0" fontId="19" fillId="4" borderId="0" xfId="1" applyFont="1" applyFill="1" applyAlignment="1" applyProtection="1">
      <alignment horizontal="left" vertical="top" wrapText="1" indent="1"/>
    </xf>
    <xf numFmtId="0" fontId="21" fillId="4" borderId="19" xfId="0" applyFont="1" applyFill="1" applyBorder="1" applyAlignment="1" applyProtection="1">
      <alignment horizontal="left" wrapText="1" indent="1"/>
    </xf>
    <xf numFmtId="0" fontId="9" fillId="3" borderId="2" xfId="1" applyFont="1" applyFill="1" applyBorder="1" applyAlignment="1" applyProtection="1">
      <alignment horizontal="left"/>
      <protection locked="0"/>
    </xf>
    <xf numFmtId="0" fontId="9" fillId="3" borderId="33" xfId="1" applyFont="1" applyFill="1" applyBorder="1" applyAlignment="1" applyProtection="1">
      <alignment horizontal="left"/>
      <protection locked="0"/>
    </xf>
    <xf numFmtId="0" fontId="9" fillId="3" borderId="35" xfId="1" applyFont="1" applyFill="1" applyBorder="1" applyAlignment="1" applyProtection="1">
      <alignment horizontal="left"/>
      <protection locked="0"/>
    </xf>
    <xf numFmtId="0" fontId="9" fillId="3" borderId="36" xfId="1" applyFont="1" applyFill="1" applyBorder="1" applyAlignment="1" applyProtection="1">
      <alignment horizontal="left"/>
      <protection locked="0"/>
    </xf>
    <xf numFmtId="0" fontId="37" fillId="0" borderId="9" xfId="0" applyFont="1" applyBorder="1" applyAlignment="1" applyProtection="1">
      <alignment horizontal="center"/>
    </xf>
    <xf numFmtId="0" fontId="37" fillId="0" borderId="29" xfId="0" applyFont="1" applyBorder="1" applyAlignment="1" applyProtection="1">
      <alignment horizontal="center"/>
    </xf>
    <xf numFmtId="0" fontId="9" fillId="3" borderId="16" xfId="1" applyFont="1" applyFill="1" applyBorder="1" applyAlignment="1" applyProtection="1">
      <alignment horizontal="left"/>
      <protection locked="0"/>
    </xf>
    <xf numFmtId="0" fontId="9" fillId="3" borderId="31" xfId="1" applyFont="1" applyFill="1" applyBorder="1" applyAlignment="1" applyProtection="1">
      <alignment horizontal="left"/>
      <protection locked="0"/>
    </xf>
    <xf numFmtId="0" fontId="9" fillId="3" borderId="32" xfId="1" applyFont="1" applyFill="1" applyBorder="1" applyAlignment="1" applyProtection="1">
      <alignment horizontal="left"/>
      <protection locked="0"/>
    </xf>
    <xf numFmtId="0" fontId="9" fillId="3" borderId="34" xfId="1" applyFont="1" applyFill="1" applyBorder="1" applyAlignment="1" applyProtection="1">
      <alignment horizontal="left"/>
      <protection locked="0"/>
    </xf>
    <xf numFmtId="0" fontId="37" fillId="0" borderId="8" xfId="0" applyFont="1" applyBorder="1" applyAlignment="1" applyProtection="1">
      <alignment horizontal="center"/>
    </xf>
    <xf numFmtId="0" fontId="9" fillId="3" borderId="30" xfId="1" applyFont="1" applyFill="1" applyBorder="1" applyAlignment="1" applyProtection="1">
      <alignment horizontal="left"/>
      <protection locked="0"/>
    </xf>
    <xf numFmtId="0" fontId="1" fillId="4" borderId="0" xfId="1" applyFill="1" applyAlignment="1" applyProtection="1">
      <alignment vertical="top" wrapText="1"/>
    </xf>
    <xf numFmtId="0" fontId="0" fillId="0" borderId="0" xfId="0" applyAlignment="1" applyProtection="1">
      <alignment vertical="top"/>
    </xf>
  </cellXfs>
  <cellStyles count="5">
    <cellStyle name="Comma 13" xfId="2" xr:uid="{B114BAD8-97BB-4F4C-B8C7-8D2C83FF6065}"/>
    <cellStyle name="Normal" xfId="0" builtinId="0"/>
    <cellStyle name="Normal 31" xfId="1" xr:uid="{403F12F0-C968-4A36-90A5-29B2C3E4E1B2}"/>
    <cellStyle name="Normal 31 2" xfId="4" xr:uid="{CF5319AA-BD7F-426C-9871-72C7DA9BD6EC}"/>
    <cellStyle name="Percent 31" xfId="3" xr:uid="{09D99B25-4545-40DD-A77A-FD34C680FE81}"/>
  </cellStyles>
  <dxfs count="0"/>
  <tableStyles count="0" defaultTableStyle="TableStyleMedium2" defaultPivotStyle="PivotStyleLight16"/>
  <colors>
    <mruColors>
      <color rgb="FFF6D6DB"/>
      <color rgb="FFEDB1BA"/>
      <color rgb="FFFF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14</xdr:col>
      <xdr:colOff>318161</xdr:colOff>
      <xdr:row>25</xdr:row>
      <xdr:rowOff>180976</xdr:rowOff>
    </xdr:from>
    <xdr:to>
      <xdr:col>19</xdr:col>
      <xdr:colOff>2073194</xdr:colOff>
      <xdr:row>43</xdr:row>
      <xdr:rowOff>20332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25F6C80-9920-4EAB-AA0B-0898062D629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5116201" y="4524376"/>
          <a:ext cx="5625993" cy="266256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CF9ED7B-0595-4FCC-AF0E-6DE9D65B8A16}">
  <dimension ref="A1:O134"/>
  <sheetViews>
    <sheetView topLeftCell="A27" workbookViewId="0">
      <selection activeCell="J34" sqref="J34:J75"/>
    </sheetView>
  </sheetViews>
  <sheetFormatPr defaultRowHeight="14.4" x14ac:dyDescent="0.3"/>
  <cols>
    <col min="1" max="1" width="13.44140625" style="99" customWidth="1"/>
    <col min="2" max="2" width="14.5546875" style="99" customWidth="1"/>
    <col min="3" max="3" width="16.5546875" style="7" customWidth="1"/>
    <col min="4" max="4" width="58.88671875" style="7" customWidth="1"/>
    <col min="5" max="5" width="19.33203125" style="7" customWidth="1"/>
    <col min="6" max="6" width="14" style="7" customWidth="1"/>
    <col min="7" max="7" width="18.6640625" style="8" bestFit="1" customWidth="1"/>
    <col min="12" max="12" width="53.6640625" customWidth="1"/>
    <col min="13" max="13" width="14.44140625" customWidth="1"/>
    <col min="14" max="14" width="13.33203125" customWidth="1"/>
    <col min="15" max="15" width="13.88671875" customWidth="1"/>
  </cols>
  <sheetData>
    <row r="1" spans="1:7" x14ac:dyDescent="0.3">
      <c r="A1" s="4" t="s">
        <v>0</v>
      </c>
      <c r="B1" s="5">
        <v>44197</v>
      </c>
      <c r="C1" s="1"/>
      <c r="D1" s="3" t="s">
        <v>1</v>
      </c>
      <c r="E1" s="1"/>
      <c r="F1" s="2">
        <v>44197</v>
      </c>
      <c r="G1" s="6"/>
    </row>
    <row r="2" spans="1:7" x14ac:dyDescent="0.3">
      <c r="A2" s="457" t="s">
        <v>2</v>
      </c>
      <c r="B2" s="458"/>
      <c r="C2" s="459"/>
      <c r="D2" s="460"/>
      <c r="E2" s="16"/>
      <c r="F2" s="16"/>
      <c r="G2" s="101"/>
    </row>
    <row r="3" spans="1:7" x14ac:dyDescent="0.3">
      <c r="A3" s="461" t="s">
        <v>3</v>
      </c>
      <c r="B3" s="462"/>
      <c r="C3" s="102"/>
      <c r="D3" s="33"/>
      <c r="E3" s="103"/>
      <c r="F3" s="33"/>
      <c r="G3" s="104"/>
    </row>
    <row r="4" spans="1:7" ht="43.2" x14ac:dyDescent="0.3">
      <c r="A4" s="10" t="s">
        <v>4</v>
      </c>
      <c r="B4" s="11" t="s">
        <v>5</v>
      </c>
      <c r="C4" s="105" t="s">
        <v>6</v>
      </c>
      <c r="D4" s="33"/>
      <c r="E4" s="103" t="s">
        <v>7</v>
      </c>
      <c r="F4" s="103" t="s">
        <v>8</v>
      </c>
      <c r="G4" s="106" t="s">
        <v>9</v>
      </c>
    </row>
    <row r="5" spans="1:7" x14ac:dyDescent="0.3">
      <c r="A5" s="12"/>
      <c r="B5" s="12" t="s">
        <v>10</v>
      </c>
      <c r="C5" s="107"/>
      <c r="D5" s="108"/>
      <c r="E5" s="109"/>
      <c r="F5" s="109"/>
      <c r="G5" s="110"/>
    </row>
    <row r="6" spans="1:7" x14ac:dyDescent="0.3">
      <c r="A6" s="13"/>
      <c r="B6" s="14"/>
      <c r="C6" s="15" t="s">
        <v>11</v>
      </c>
      <c r="D6" s="16"/>
      <c r="E6" s="17"/>
      <c r="F6" s="18"/>
      <c r="G6" s="19"/>
    </row>
    <row r="7" spans="1:7" x14ac:dyDescent="0.3">
      <c r="A7" s="13">
        <v>1</v>
      </c>
      <c r="B7" s="14" t="s">
        <v>12</v>
      </c>
      <c r="C7" s="20" t="s">
        <v>13</v>
      </c>
      <c r="E7" s="21"/>
      <c r="F7" s="22">
        <v>1</v>
      </c>
      <c r="G7" s="23">
        <f>E7*F7</f>
        <v>0</v>
      </c>
    </row>
    <row r="8" spans="1:7" x14ac:dyDescent="0.3">
      <c r="A8" s="13"/>
      <c r="B8" s="14"/>
      <c r="C8" s="24" t="s">
        <v>14</v>
      </c>
      <c r="E8" s="25"/>
      <c r="F8" s="22"/>
      <c r="G8" s="25"/>
    </row>
    <row r="9" spans="1:7" x14ac:dyDescent="0.3">
      <c r="A9" s="13">
        <v>2</v>
      </c>
      <c r="B9" s="14" t="s">
        <v>15</v>
      </c>
      <c r="C9" s="463" t="s">
        <v>16</v>
      </c>
      <c r="D9" s="450"/>
      <c r="E9" s="21"/>
      <c r="F9" s="22">
        <v>0</v>
      </c>
      <c r="G9" s="23">
        <f>E9*F9</f>
        <v>0</v>
      </c>
    </row>
    <row r="10" spans="1:7" x14ac:dyDescent="0.3">
      <c r="A10" s="13">
        <v>3</v>
      </c>
      <c r="B10" s="14" t="s">
        <v>15</v>
      </c>
      <c r="C10" s="463" t="s">
        <v>17</v>
      </c>
      <c r="D10" s="450"/>
      <c r="E10" s="21"/>
      <c r="F10" s="22">
        <v>1</v>
      </c>
      <c r="G10" s="23">
        <f>F10*E10</f>
        <v>0</v>
      </c>
    </row>
    <row r="11" spans="1:7" x14ac:dyDescent="0.3">
      <c r="A11" s="13"/>
      <c r="B11" s="14"/>
      <c r="C11" s="27" t="s">
        <v>18</v>
      </c>
      <c r="D11" s="28"/>
      <c r="E11" s="29">
        <f>+E7+E9+E10</f>
        <v>0</v>
      </c>
      <c r="F11" s="28"/>
      <c r="G11" s="23">
        <f>G7+G9+G10</f>
        <v>0</v>
      </c>
    </row>
    <row r="12" spans="1:7" x14ac:dyDescent="0.3">
      <c r="A12" s="13"/>
      <c r="B12" s="14"/>
      <c r="C12" s="30" t="s">
        <v>19</v>
      </c>
      <c r="D12" s="31"/>
      <c r="E12" s="25"/>
      <c r="F12" s="32"/>
      <c r="G12" s="25"/>
    </row>
    <row r="13" spans="1:7" x14ac:dyDescent="0.3">
      <c r="A13" s="13">
        <v>4</v>
      </c>
      <c r="B13" s="14" t="s">
        <v>20</v>
      </c>
      <c r="C13" s="451" t="s">
        <v>21</v>
      </c>
      <c r="D13" s="452"/>
      <c r="E13" s="21"/>
      <c r="F13" s="22">
        <v>1</v>
      </c>
      <c r="G13" s="23">
        <f>E13*F13</f>
        <v>0</v>
      </c>
    </row>
    <row r="14" spans="1:7" x14ac:dyDescent="0.3">
      <c r="A14" s="13">
        <v>5</v>
      </c>
      <c r="B14" s="14" t="s">
        <v>20</v>
      </c>
      <c r="C14" s="432" t="s">
        <v>22</v>
      </c>
      <c r="D14" s="433"/>
      <c r="E14" s="21"/>
      <c r="F14" s="22">
        <v>1</v>
      </c>
      <c r="G14" s="23">
        <f>E14*F14</f>
        <v>0</v>
      </c>
    </row>
    <row r="15" spans="1:7" x14ac:dyDescent="0.3">
      <c r="A15" s="13">
        <v>6</v>
      </c>
      <c r="B15" s="14" t="s">
        <v>23</v>
      </c>
      <c r="C15" s="436" t="s">
        <v>24</v>
      </c>
      <c r="D15" s="444"/>
      <c r="E15" s="21"/>
      <c r="F15" s="34">
        <v>1</v>
      </c>
      <c r="G15" s="23">
        <f>E15*F15</f>
        <v>0</v>
      </c>
    </row>
    <row r="16" spans="1:7" x14ac:dyDescent="0.3">
      <c r="A16" s="13"/>
      <c r="B16" s="14"/>
      <c r="C16" s="445" t="s">
        <v>25</v>
      </c>
      <c r="D16" s="446"/>
      <c r="E16" s="25"/>
      <c r="F16" s="35"/>
      <c r="G16" s="25"/>
    </row>
    <row r="17" spans="1:15" x14ac:dyDescent="0.3">
      <c r="A17" s="13">
        <v>7</v>
      </c>
      <c r="B17" s="14" t="s">
        <v>26</v>
      </c>
      <c r="C17" s="447" t="s">
        <v>27</v>
      </c>
      <c r="D17" s="448"/>
      <c r="E17" s="21"/>
      <c r="F17" s="22">
        <v>0.94999999999999984</v>
      </c>
      <c r="G17" s="23">
        <f>E17*F17</f>
        <v>0</v>
      </c>
    </row>
    <row r="18" spans="1:15" x14ac:dyDescent="0.3">
      <c r="A18" s="13">
        <v>8</v>
      </c>
      <c r="B18" s="14" t="s">
        <v>28</v>
      </c>
      <c r="C18" s="447" t="s">
        <v>29</v>
      </c>
      <c r="D18" s="448"/>
      <c r="E18" s="21"/>
      <c r="F18" s="22">
        <v>0.89999999999999991</v>
      </c>
      <c r="G18" s="23">
        <f>E18*F18</f>
        <v>0</v>
      </c>
    </row>
    <row r="19" spans="1:15" x14ac:dyDescent="0.3">
      <c r="A19" s="13">
        <v>9</v>
      </c>
      <c r="B19" s="14" t="s">
        <v>28</v>
      </c>
      <c r="C19" s="449" t="s">
        <v>30</v>
      </c>
      <c r="D19" s="450"/>
      <c r="E19" s="21"/>
      <c r="F19" s="22">
        <v>0.9</v>
      </c>
      <c r="G19" s="23">
        <f t="shared" ref="G19" si="0">E19*F19</f>
        <v>0</v>
      </c>
    </row>
    <row r="20" spans="1:15" x14ac:dyDescent="0.3">
      <c r="A20" s="13">
        <v>10</v>
      </c>
      <c r="B20" s="14" t="s">
        <v>28</v>
      </c>
      <c r="C20" s="28" t="s">
        <v>31</v>
      </c>
      <c r="D20" s="28"/>
      <c r="E20" s="21"/>
      <c r="F20" s="34">
        <v>0.9</v>
      </c>
      <c r="G20" s="23">
        <f>E20*F20</f>
        <v>0</v>
      </c>
    </row>
    <row r="21" spans="1:15" x14ac:dyDescent="0.3">
      <c r="A21" s="13"/>
      <c r="B21" s="14"/>
      <c r="C21" s="30" t="s">
        <v>32</v>
      </c>
      <c r="D21" s="36"/>
      <c r="E21" s="25"/>
      <c r="F21" s="35"/>
      <c r="G21" s="25"/>
    </row>
    <row r="22" spans="1:15" x14ac:dyDescent="0.3">
      <c r="A22" s="13">
        <v>11</v>
      </c>
      <c r="B22" s="14" t="s">
        <v>33</v>
      </c>
      <c r="C22" s="449" t="s">
        <v>34</v>
      </c>
      <c r="D22" s="450"/>
      <c r="E22" s="21"/>
      <c r="F22" s="22">
        <v>0.5</v>
      </c>
      <c r="G22" s="23">
        <f t="shared" ref="G22:G25" si="1">E22*F22</f>
        <v>0</v>
      </c>
    </row>
    <row r="23" spans="1:15" ht="14.4" customHeight="1" x14ac:dyDescent="0.3">
      <c r="A23" s="13">
        <v>12</v>
      </c>
      <c r="B23" s="14" t="s">
        <v>35</v>
      </c>
      <c r="C23" s="434" t="s">
        <v>36</v>
      </c>
      <c r="D23" s="435"/>
      <c r="E23" s="21"/>
      <c r="F23" s="22">
        <v>0.5</v>
      </c>
      <c r="G23" s="23">
        <f t="shared" si="1"/>
        <v>0</v>
      </c>
    </row>
    <row r="24" spans="1:15" ht="14.4" customHeight="1" x14ac:dyDescent="0.3">
      <c r="A24" s="13">
        <v>13</v>
      </c>
      <c r="B24" s="14" t="s">
        <v>37</v>
      </c>
      <c r="C24" s="7" t="s">
        <v>38</v>
      </c>
      <c r="E24" s="21"/>
      <c r="F24" s="22">
        <v>0.5</v>
      </c>
      <c r="G24" s="23">
        <f t="shared" si="1"/>
        <v>0</v>
      </c>
    </row>
    <row r="25" spans="1:15" x14ac:dyDescent="0.3">
      <c r="A25" s="13">
        <v>14</v>
      </c>
      <c r="B25" s="14" t="s">
        <v>39</v>
      </c>
      <c r="C25" s="436" t="s">
        <v>40</v>
      </c>
      <c r="D25" s="437"/>
      <c r="E25" s="21"/>
      <c r="F25" s="37">
        <v>0.5</v>
      </c>
      <c r="G25" s="23">
        <f t="shared" si="1"/>
        <v>0</v>
      </c>
    </row>
    <row r="26" spans="1:15" x14ac:dyDescent="0.3">
      <c r="A26" s="13"/>
      <c r="B26" s="14"/>
      <c r="E26" s="38"/>
      <c r="G26" s="23"/>
    </row>
    <row r="27" spans="1:15" x14ac:dyDescent="0.3">
      <c r="A27" s="13">
        <v>15</v>
      </c>
      <c r="B27" s="14" t="s">
        <v>41</v>
      </c>
      <c r="C27" s="39" t="s">
        <v>42</v>
      </c>
      <c r="D27" s="40"/>
      <c r="E27" s="21"/>
      <c r="F27" s="41">
        <v>0</v>
      </c>
      <c r="G27" s="23">
        <f t="shared" ref="G27" si="2">E27*F27</f>
        <v>0</v>
      </c>
    </row>
    <row r="28" spans="1:15" x14ac:dyDescent="0.3">
      <c r="A28" s="42"/>
      <c r="B28" s="43"/>
      <c r="C28" s="33"/>
      <c r="D28" s="33"/>
      <c r="E28" s="44"/>
      <c r="G28" s="44"/>
    </row>
    <row r="29" spans="1:15" ht="15" thickBot="1" x14ac:dyDescent="0.35">
      <c r="A29" s="45"/>
      <c r="B29" s="45"/>
      <c r="C29" s="33"/>
      <c r="D29" s="33"/>
      <c r="E29" s="46"/>
      <c r="F29" s="22"/>
      <c r="G29" s="47"/>
    </row>
    <row r="30" spans="1:15" ht="15" thickBot="1" x14ac:dyDescent="0.35">
      <c r="A30" s="45"/>
      <c r="B30" s="45"/>
      <c r="C30" s="48" t="s">
        <v>43</v>
      </c>
      <c r="D30" s="49"/>
      <c r="E30" s="50">
        <f>SUM(E11:E27)</f>
        <v>0</v>
      </c>
      <c r="F30" s="51"/>
      <c r="G30" s="52">
        <f>SUM(G11:G27)</f>
        <v>0</v>
      </c>
    </row>
    <row r="31" spans="1:15" x14ac:dyDescent="0.3">
      <c r="A31" s="45"/>
      <c r="B31" s="45"/>
      <c r="E31" s="46"/>
      <c r="F31" s="34"/>
      <c r="G31" s="47"/>
    </row>
    <row r="32" spans="1:15" x14ac:dyDescent="0.3">
      <c r="A32" s="13"/>
      <c r="B32" s="14" t="s">
        <v>44</v>
      </c>
      <c r="C32" s="53" t="s">
        <v>45</v>
      </c>
      <c r="D32" s="54"/>
      <c r="E32" s="55"/>
      <c r="F32" s="56"/>
      <c r="G32" s="57"/>
      <c r="I32" s="14" t="s">
        <v>46</v>
      </c>
      <c r="J32" s="14" t="s">
        <v>46</v>
      </c>
      <c r="K32" s="53" t="s">
        <v>45</v>
      </c>
      <c r="L32" s="54"/>
      <c r="M32" s="55"/>
      <c r="N32" s="56"/>
      <c r="O32" s="57"/>
    </row>
    <row r="33" spans="1:15" x14ac:dyDescent="0.3">
      <c r="A33" s="13"/>
      <c r="B33" s="14"/>
      <c r="C33" s="58" t="s">
        <v>47</v>
      </c>
      <c r="D33" s="59"/>
      <c r="E33" s="60"/>
      <c r="F33" s="9"/>
      <c r="G33" s="61"/>
      <c r="I33" s="14"/>
      <c r="J33" s="14"/>
      <c r="K33" s="58" t="s">
        <v>47</v>
      </c>
      <c r="L33" s="59"/>
      <c r="M33" s="60"/>
      <c r="N33" s="9"/>
      <c r="O33" s="61"/>
    </row>
    <row r="34" spans="1:15" x14ac:dyDescent="0.3">
      <c r="A34" s="13">
        <v>15</v>
      </c>
      <c r="B34" s="14" t="s">
        <v>48</v>
      </c>
      <c r="C34" s="16" t="s">
        <v>49</v>
      </c>
      <c r="D34" s="62"/>
      <c r="E34" s="21"/>
      <c r="F34" s="63">
        <v>0</v>
      </c>
      <c r="G34" s="64">
        <f t="shared" ref="G34:G60" si="3">E34*F34</f>
        <v>0</v>
      </c>
      <c r="I34" s="14">
        <v>24</v>
      </c>
      <c r="J34" s="14" t="s">
        <v>50</v>
      </c>
      <c r="K34" s="16" t="s">
        <v>49</v>
      </c>
      <c r="L34" s="62"/>
      <c r="M34" s="21"/>
      <c r="N34" s="63">
        <v>0</v>
      </c>
      <c r="O34" s="64">
        <f t="shared" ref="O34:O48" si="4">M34*N34</f>
        <v>0</v>
      </c>
    </row>
    <row r="35" spans="1:15" x14ac:dyDescent="0.3">
      <c r="A35" s="65">
        <v>16</v>
      </c>
      <c r="B35" s="65"/>
      <c r="C35" s="66" t="s">
        <v>51</v>
      </c>
      <c r="D35" s="67"/>
      <c r="E35" s="68"/>
      <c r="F35" s="69"/>
      <c r="G35" s="70"/>
      <c r="I35" s="65"/>
      <c r="J35" s="65"/>
      <c r="K35" s="66" t="s">
        <v>51</v>
      </c>
      <c r="L35" s="67"/>
      <c r="M35" s="68"/>
      <c r="N35" s="69"/>
      <c r="O35" s="70"/>
    </row>
    <row r="36" spans="1:15" x14ac:dyDescent="0.3">
      <c r="A36" s="13"/>
      <c r="B36" s="123" t="s">
        <v>52</v>
      </c>
      <c r="C36" s="124" t="s">
        <v>53</v>
      </c>
      <c r="D36" s="124"/>
      <c r="E36" s="132"/>
      <c r="F36" s="125">
        <v>0</v>
      </c>
      <c r="G36" s="23">
        <f>E37*F37</f>
        <v>0</v>
      </c>
      <c r="H36" s="152"/>
      <c r="I36" s="14">
        <v>24</v>
      </c>
      <c r="J36" s="14" t="s">
        <v>54</v>
      </c>
      <c r="K36" s="33" t="s">
        <v>55</v>
      </c>
      <c r="L36" s="71"/>
      <c r="M36" s="21"/>
      <c r="N36" s="72">
        <v>0</v>
      </c>
      <c r="O36" s="64">
        <f t="shared" si="4"/>
        <v>0</v>
      </c>
    </row>
    <row r="37" spans="1:15" x14ac:dyDescent="0.3">
      <c r="A37" s="13">
        <v>17</v>
      </c>
      <c r="B37" s="123" t="s">
        <v>56</v>
      </c>
      <c r="C37" s="126" t="s">
        <v>57</v>
      </c>
      <c r="D37" s="127"/>
      <c r="E37" s="128"/>
      <c r="F37" s="129">
        <v>0</v>
      </c>
      <c r="G37" s="64"/>
      <c r="H37" s="152"/>
      <c r="I37" s="14">
        <v>25</v>
      </c>
      <c r="J37" s="169">
        <v>25</v>
      </c>
      <c r="K37" s="170" t="s">
        <v>58</v>
      </c>
      <c r="L37" s="171"/>
      <c r="M37" s="172"/>
      <c r="N37" s="173">
        <v>0.05</v>
      </c>
      <c r="O37" s="64">
        <f t="shared" si="4"/>
        <v>0</v>
      </c>
    </row>
    <row r="38" spans="1:15" x14ac:dyDescent="0.3">
      <c r="A38" s="13"/>
      <c r="B38" s="123" t="s">
        <v>59</v>
      </c>
      <c r="C38" s="126" t="s">
        <v>60</v>
      </c>
      <c r="D38" s="127"/>
      <c r="E38" s="128"/>
      <c r="F38" s="129">
        <v>0</v>
      </c>
      <c r="G38" s="64"/>
      <c r="I38" s="14"/>
      <c r="J38" s="14"/>
      <c r="K38" s="73" t="s">
        <v>61</v>
      </c>
      <c r="L38" s="71"/>
      <c r="M38" s="74"/>
      <c r="N38" s="72"/>
      <c r="O38" s="25"/>
    </row>
    <row r="39" spans="1:15" x14ac:dyDescent="0.3">
      <c r="A39" s="13">
        <v>18</v>
      </c>
      <c r="B39" s="122" t="s">
        <v>62</v>
      </c>
      <c r="C39" s="126" t="s">
        <v>63</v>
      </c>
      <c r="D39" s="127"/>
      <c r="E39" s="128"/>
      <c r="F39" s="129">
        <v>0.05</v>
      </c>
      <c r="G39" s="64">
        <f t="shared" si="3"/>
        <v>0</v>
      </c>
      <c r="I39" s="14">
        <v>27</v>
      </c>
      <c r="J39" s="14" t="s">
        <v>64</v>
      </c>
      <c r="K39" s="33" t="s">
        <v>65</v>
      </c>
      <c r="L39" s="71"/>
      <c r="M39" s="21"/>
      <c r="N39" s="72">
        <v>0.15</v>
      </c>
      <c r="O39" s="64">
        <f t="shared" si="4"/>
        <v>0</v>
      </c>
    </row>
    <row r="40" spans="1:15" x14ac:dyDescent="0.3">
      <c r="A40" s="13"/>
      <c r="B40" s="122" t="s">
        <v>66</v>
      </c>
      <c r="C40" s="126" t="s">
        <v>67</v>
      </c>
      <c r="D40" s="127"/>
      <c r="E40" s="131"/>
      <c r="F40" s="129">
        <v>0.1</v>
      </c>
      <c r="G40" s="64"/>
      <c r="I40" s="14"/>
      <c r="J40" s="14"/>
      <c r="K40" s="73" t="s">
        <v>68</v>
      </c>
      <c r="L40" s="75"/>
      <c r="M40" s="74"/>
      <c r="N40" s="72"/>
      <c r="O40" s="25"/>
    </row>
    <row r="41" spans="1:15" x14ac:dyDescent="0.3">
      <c r="A41" s="13"/>
      <c r="B41" s="14"/>
      <c r="C41" s="73" t="s">
        <v>61</v>
      </c>
      <c r="D41" s="71"/>
      <c r="E41" s="74"/>
      <c r="F41" s="72"/>
      <c r="G41" s="25"/>
      <c r="I41" s="14">
        <v>28</v>
      </c>
      <c r="J41" s="14" t="s">
        <v>69</v>
      </c>
      <c r="K41" s="33" t="s">
        <v>70</v>
      </c>
      <c r="L41" s="75"/>
      <c r="M41" s="21"/>
      <c r="N41" s="72">
        <v>0.5</v>
      </c>
      <c r="O41" s="64">
        <f t="shared" si="4"/>
        <v>0</v>
      </c>
    </row>
    <row r="42" spans="1:15" x14ac:dyDescent="0.3">
      <c r="A42" s="13">
        <v>19</v>
      </c>
      <c r="B42" s="14" t="s">
        <v>71</v>
      </c>
      <c r="C42" s="33" t="s">
        <v>65</v>
      </c>
      <c r="D42" s="71"/>
      <c r="E42" s="21"/>
      <c r="F42" s="72">
        <v>0.15</v>
      </c>
      <c r="G42" s="64">
        <f t="shared" si="3"/>
        <v>0</v>
      </c>
      <c r="I42" s="14">
        <v>28</v>
      </c>
      <c r="J42" s="14" t="s">
        <v>72</v>
      </c>
      <c r="K42" s="33" t="s">
        <v>73</v>
      </c>
      <c r="L42" s="75"/>
      <c r="M42" s="21"/>
      <c r="N42" s="72">
        <v>0.5</v>
      </c>
      <c r="O42" s="64">
        <f t="shared" si="4"/>
        <v>0</v>
      </c>
    </row>
    <row r="43" spans="1:15" x14ac:dyDescent="0.3">
      <c r="A43" s="13"/>
      <c r="B43" s="14" t="s">
        <v>74</v>
      </c>
      <c r="C43" s="151" t="s">
        <v>75</v>
      </c>
      <c r="D43" s="127"/>
      <c r="E43" s="130"/>
      <c r="F43" s="129">
        <v>0.15</v>
      </c>
      <c r="G43" s="64"/>
      <c r="I43" s="14"/>
      <c r="J43" s="14"/>
      <c r="K43" s="73" t="s">
        <v>76</v>
      </c>
      <c r="L43" s="75"/>
      <c r="M43" s="74"/>
      <c r="N43" s="72"/>
      <c r="O43" s="25"/>
    </row>
    <row r="44" spans="1:15" x14ac:dyDescent="0.3">
      <c r="A44" s="13"/>
      <c r="B44" s="14" t="s">
        <v>77</v>
      </c>
      <c r="C44" s="151" t="s">
        <v>78</v>
      </c>
      <c r="D44" s="127"/>
      <c r="E44" s="130"/>
      <c r="F44" s="129">
        <v>0.15</v>
      </c>
      <c r="G44" s="64"/>
      <c r="I44" s="14">
        <v>26</v>
      </c>
      <c r="J44" s="14" t="s">
        <v>79</v>
      </c>
      <c r="K44" s="33" t="s">
        <v>80</v>
      </c>
      <c r="L44" s="75"/>
      <c r="M44" s="21"/>
      <c r="N44" s="129">
        <v>0.05</v>
      </c>
      <c r="O44" s="64">
        <f t="shared" si="4"/>
        <v>0</v>
      </c>
    </row>
    <row r="45" spans="1:15" x14ac:dyDescent="0.3">
      <c r="A45" s="13"/>
      <c r="B45" s="14" t="s">
        <v>81</v>
      </c>
      <c r="C45" s="151" t="s">
        <v>82</v>
      </c>
      <c r="D45" s="71"/>
      <c r="E45" s="130"/>
      <c r="F45" s="129">
        <v>0.15</v>
      </c>
      <c r="G45" s="64"/>
      <c r="I45" s="14">
        <v>27</v>
      </c>
      <c r="J45" s="14" t="s">
        <v>83</v>
      </c>
      <c r="K45" s="33" t="s">
        <v>80</v>
      </c>
      <c r="L45" s="75"/>
      <c r="M45" s="21"/>
      <c r="N45" s="129">
        <v>0.1</v>
      </c>
      <c r="O45" s="64">
        <f t="shared" si="4"/>
        <v>0</v>
      </c>
    </row>
    <row r="46" spans="1:15" x14ac:dyDescent="0.3">
      <c r="A46" s="13"/>
      <c r="B46" s="14"/>
      <c r="C46" s="73" t="s">
        <v>68</v>
      </c>
      <c r="D46" s="75"/>
      <c r="E46" s="74"/>
      <c r="F46" s="72"/>
      <c r="G46" s="25"/>
      <c r="I46" s="14">
        <v>28</v>
      </c>
      <c r="J46" s="14" t="s">
        <v>84</v>
      </c>
      <c r="K46" s="33" t="s">
        <v>85</v>
      </c>
      <c r="L46" s="75"/>
      <c r="M46" s="21"/>
      <c r="N46" s="76">
        <v>0.5</v>
      </c>
      <c r="O46" s="64">
        <f t="shared" si="4"/>
        <v>0</v>
      </c>
    </row>
    <row r="47" spans="1:15" x14ac:dyDescent="0.3">
      <c r="A47" s="13">
        <v>20</v>
      </c>
      <c r="B47" s="14" t="s">
        <v>86</v>
      </c>
      <c r="C47" s="33" t="s">
        <v>87</v>
      </c>
      <c r="D47" s="75"/>
      <c r="E47" s="21"/>
      <c r="F47" s="72">
        <v>0.5</v>
      </c>
      <c r="G47" s="64">
        <f t="shared" si="3"/>
        <v>0</v>
      </c>
      <c r="I47" s="14">
        <v>28</v>
      </c>
      <c r="J47" s="14" t="s">
        <v>88</v>
      </c>
      <c r="K47" s="108" t="s">
        <v>89</v>
      </c>
      <c r="L47" s="153"/>
      <c r="M47" s="21"/>
      <c r="N47" s="154">
        <v>0.5</v>
      </c>
      <c r="O47" s="64">
        <f t="shared" si="4"/>
        <v>0</v>
      </c>
    </row>
    <row r="48" spans="1:15" x14ac:dyDescent="0.3">
      <c r="A48" s="13"/>
      <c r="B48" s="14" t="s">
        <v>90</v>
      </c>
      <c r="C48" s="151" t="s">
        <v>91</v>
      </c>
      <c r="D48" s="75"/>
      <c r="E48" s="21"/>
      <c r="F48" s="72">
        <v>0.5</v>
      </c>
      <c r="G48" s="64"/>
      <c r="I48" s="14"/>
      <c r="J48" s="14"/>
      <c r="K48" s="453" t="s">
        <v>92</v>
      </c>
      <c r="L48" s="454"/>
      <c r="M48" s="74"/>
      <c r="N48" s="155"/>
      <c r="O48" s="77">
        <f t="shared" si="4"/>
        <v>0</v>
      </c>
    </row>
    <row r="49" spans="1:15" x14ac:dyDescent="0.3">
      <c r="A49" s="13"/>
      <c r="B49" s="14" t="s">
        <v>93</v>
      </c>
      <c r="C49" s="151" t="s">
        <v>94</v>
      </c>
      <c r="D49" s="75"/>
      <c r="E49" s="21"/>
      <c r="F49" s="72">
        <v>0.5</v>
      </c>
      <c r="G49" s="64"/>
      <c r="I49" s="14">
        <v>28</v>
      </c>
      <c r="J49" s="14" t="s">
        <v>95</v>
      </c>
      <c r="K49" s="73" t="s">
        <v>96</v>
      </c>
      <c r="L49" s="78"/>
      <c r="M49" s="21"/>
      <c r="N49" s="76">
        <v>0.5</v>
      </c>
      <c r="O49" s="64">
        <f>M49*N49</f>
        <v>0</v>
      </c>
    </row>
    <row r="50" spans="1:15" x14ac:dyDescent="0.3">
      <c r="A50" s="13"/>
      <c r="B50" s="14" t="s">
        <v>97</v>
      </c>
      <c r="C50" s="151" t="s">
        <v>98</v>
      </c>
      <c r="D50" s="75"/>
      <c r="E50" s="21"/>
      <c r="F50" s="72">
        <v>0.5</v>
      </c>
      <c r="G50" s="64"/>
      <c r="I50" s="14">
        <v>28</v>
      </c>
      <c r="J50" s="14" t="s">
        <v>95</v>
      </c>
      <c r="K50" s="73" t="s">
        <v>99</v>
      </c>
      <c r="L50" s="78"/>
      <c r="M50" s="21"/>
      <c r="N50" s="76">
        <v>0.5</v>
      </c>
      <c r="O50" s="64">
        <f>M50*N50</f>
        <v>0</v>
      </c>
    </row>
    <row r="51" spans="1:15" x14ac:dyDescent="0.3">
      <c r="A51" s="13"/>
      <c r="B51" s="14" t="s">
        <v>100</v>
      </c>
      <c r="C51" s="151" t="s">
        <v>101</v>
      </c>
      <c r="D51" s="75"/>
      <c r="E51" s="21"/>
      <c r="F51" s="72">
        <v>0.5</v>
      </c>
      <c r="G51" s="64"/>
      <c r="I51" s="14"/>
      <c r="J51" s="14"/>
      <c r="K51" s="33"/>
      <c r="L51" s="75"/>
      <c r="M51" s="79"/>
      <c r="N51" s="80"/>
      <c r="O51" s="81"/>
    </row>
    <row r="52" spans="1:15" x14ac:dyDescent="0.3">
      <c r="A52" s="13">
        <v>21</v>
      </c>
      <c r="B52" s="14"/>
      <c r="C52" s="134" t="s">
        <v>73</v>
      </c>
      <c r="D52" s="75"/>
      <c r="E52" s="21"/>
      <c r="F52" s="72">
        <v>0.5</v>
      </c>
      <c r="G52" s="64">
        <f t="shared" si="3"/>
        <v>0</v>
      </c>
      <c r="I52" s="14">
        <v>28</v>
      </c>
      <c r="J52" s="14" t="s">
        <v>95</v>
      </c>
      <c r="K52" s="73" t="s">
        <v>102</v>
      </c>
      <c r="L52" s="75"/>
      <c r="M52" s="21"/>
      <c r="N52" s="76">
        <v>0.5</v>
      </c>
      <c r="O52" s="64">
        <f>M52*N52</f>
        <v>0</v>
      </c>
    </row>
    <row r="53" spans="1:15" x14ac:dyDescent="0.3">
      <c r="A53" s="13"/>
      <c r="B53" s="14"/>
      <c r="C53" s="139" t="s">
        <v>76</v>
      </c>
      <c r="D53" s="75"/>
      <c r="E53" s="74"/>
      <c r="F53" s="72"/>
      <c r="G53" s="25"/>
      <c r="I53" s="14">
        <v>28</v>
      </c>
      <c r="J53" s="14" t="s">
        <v>95</v>
      </c>
      <c r="K53" s="73" t="s">
        <v>103</v>
      </c>
      <c r="L53" s="75"/>
      <c r="M53" s="21"/>
      <c r="N53" s="76">
        <v>0.5</v>
      </c>
      <c r="O53" s="64">
        <f>M53*N53</f>
        <v>0</v>
      </c>
    </row>
    <row r="54" spans="1:15" x14ac:dyDescent="0.3">
      <c r="A54" s="13"/>
      <c r="B54" s="133">
        <v>26</v>
      </c>
      <c r="C54" s="134" t="s">
        <v>80</v>
      </c>
      <c r="D54" s="135"/>
      <c r="E54" s="136"/>
      <c r="F54" s="137">
        <v>0.1</v>
      </c>
      <c r="G54" s="64">
        <f t="shared" si="3"/>
        <v>0</v>
      </c>
      <c r="I54" s="14">
        <v>28</v>
      </c>
      <c r="J54" s="14" t="s">
        <v>95</v>
      </c>
      <c r="K54" s="455" t="s">
        <v>104</v>
      </c>
      <c r="L54" s="456"/>
      <c r="M54" s="21"/>
      <c r="N54" s="156">
        <v>0.5</v>
      </c>
      <c r="O54" s="64">
        <f>M54*N54</f>
        <v>0</v>
      </c>
    </row>
    <row r="55" spans="1:15" x14ac:dyDescent="0.3">
      <c r="A55" s="13"/>
      <c r="B55" s="133">
        <v>27</v>
      </c>
      <c r="C55" s="134" t="s">
        <v>80</v>
      </c>
      <c r="D55" s="135"/>
      <c r="E55" s="136"/>
      <c r="F55" s="137">
        <v>0.15</v>
      </c>
      <c r="G55" s="64">
        <f t="shared" si="3"/>
        <v>0</v>
      </c>
      <c r="I55" s="14">
        <v>28</v>
      </c>
      <c r="J55" s="14" t="s">
        <v>95</v>
      </c>
      <c r="K55" s="455" t="s">
        <v>105</v>
      </c>
      <c r="L55" s="456"/>
      <c r="M55" s="21"/>
      <c r="N55" s="156">
        <v>0.5</v>
      </c>
      <c r="O55" s="64">
        <f>M55*N55</f>
        <v>0</v>
      </c>
    </row>
    <row r="56" spans="1:15" x14ac:dyDescent="0.3">
      <c r="A56" s="13">
        <v>22</v>
      </c>
      <c r="B56" s="133">
        <v>28</v>
      </c>
      <c r="C56" s="134" t="s">
        <v>85</v>
      </c>
      <c r="D56" s="135"/>
      <c r="E56" s="136"/>
      <c r="F56" s="138">
        <v>0.5</v>
      </c>
      <c r="G56" s="64">
        <f t="shared" si="3"/>
        <v>0</v>
      </c>
      <c r="I56" s="14">
        <v>28</v>
      </c>
      <c r="J56" s="14" t="s">
        <v>95</v>
      </c>
      <c r="K56" s="58" t="s">
        <v>106</v>
      </c>
      <c r="L56" s="157"/>
      <c r="M56" s="21"/>
      <c r="N56" s="156">
        <v>0.5</v>
      </c>
      <c r="O56" s="64">
        <f t="shared" ref="O56:O57" si="5">M56*N56</f>
        <v>0</v>
      </c>
    </row>
    <row r="57" spans="1:15" x14ac:dyDescent="0.3">
      <c r="A57" s="13"/>
      <c r="B57" s="14" t="s">
        <v>107</v>
      </c>
      <c r="C57" s="33" t="s">
        <v>89</v>
      </c>
      <c r="D57" s="75"/>
      <c r="E57" s="21"/>
      <c r="F57" s="72">
        <v>0.5</v>
      </c>
      <c r="G57" s="64"/>
      <c r="I57" s="14">
        <v>28</v>
      </c>
      <c r="J57" s="14" t="s">
        <v>95</v>
      </c>
      <c r="K57" s="158" t="s">
        <v>108</v>
      </c>
      <c r="L57" s="153"/>
      <c r="M57" s="21"/>
      <c r="N57" s="159">
        <v>0.5</v>
      </c>
      <c r="O57" s="64">
        <f t="shared" si="5"/>
        <v>0</v>
      </c>
    </row>
    <row r="58" spans="1:15" x14ac:dyDescent="0.3">
      <c r="A58" s="13">
        <v>22</v>
      </c>
      <c r="B58" s="14" t="s">
        <v>109</v>
      </c>
      <c r="C58" s="33" t="s">
        <v>110</v>
      </c>
      <c r="D58" s="33"/>
      <c r="E58" s="21"/>
      <c r="F58" s="140">
        <v>0.5</v>
      </c>
      <c r="G58" s="23">
        <f t="shared" si="3"/>
        <v>0</v>
      </c>
      <c r="I58" s="14"/>
      <c r="J58" s="14"/>
      <c r="K58" s="82"/>
      <c r="L58" s="83"/>
      <c r="M58" s="84"/>
      <c r="N58" s="76"/>
      <c r="O58" s="85"/>
    </row>
    <row r="59" spans="1:15" x14ac:dyDescent="0.3">
      <c r="A59" s="13"/>
      <c r="B59" s="14" t="s">
        <v>111</v>
      </c>
      <c r="C59" s="33" t="s">
        <v>112</v>
      </c>
      <c r="D59" s="33"/>
      <c r="E59" s="21"/>
      <c r="F59" s="140">
        <v>0.5</v>
      </c>
      <c r="G59" s="23"/>
      <c r="I59" s="14"/>
      <c r="J59" s="14"/>
      <c r="K59" s="442" t="s">
        <v>113</v>
      </c>
      <c r="L59" s="443"/>
      <c r="M59" s="86"/>
      <c r="N59" s="76"/>
      <c r="O59" s="87"/>
    </row>
    <row r="60" spans="1:15" x14ac:dyDescent="0.3">
      <c r="A60" s="13"/>
      <c r="B60" s="14"/>
      <c r="C60" s="438" t="s">
        <v>114</v>
      </c>
      <c r="D60" s="439"/>
      <c r="E60" s="74"/>
      <c r="F60" s="72"/>
      <c r="G60" s="77">
        <f t="shared" si="3"/>
        <v>0</v>
      </c>
      <c r="I60" s="14">
        <v>30</v>
      </c>
      <c r="J60" s="14" t="s">
        <v>115</v>
      </c>
      <c r="K60" s="20" t="s">
        <v>116</v>
      </c>
      <c r="L60" s="83"/>
      <c r="M60" s="21"/>
      <c r="N60" s="76">
        <v>0.85</v>
      </c>
      <c r="O60" s="64">
        <f t="shared" ref="O60:O65" si="6">M60*N60</f>
        <v>0</v>
      </c>
    </row>
    <row r="61" spans="1:15" x14ac:dyDescent="0.3">
      <c r="A61" s="13">
        <v>23</v>
      </c>
      <c r="B61" s="14" t="s">
        <v>117</v>
      </c>
      <c r="C61" s="33" t="s">
        <v>118</v>
      </c>
      <c r="D61" s="78"/>
      <c r="E61" s="21"/>
      <c r="F61" s="76">
        <v>0.5</v>
      </c>
      <c r="G61" s="64">
        <f>E61*F61</f>
        <v>0</v>
      </c>
      <c r="I61" s="14">
        <v>30</v>
      </c>
      <c r="J61" s="14" t="s">
        <v>115</v>
      </c>
      <c r="K61" s="20" t="s">
        <v>119</v>
      </c>
      <c r="L61" s="83"/>
      <c r="M61" s="21"/>
      <c r="N61" s="76">
        <v>0.85</v>
      </c>
      <c r="O61" s="64">
        <f t="shared" si="6"/>
        <v>0</v>
      </c>
    </row>
    <row r="62" spans="1:15" x14ac:dyDescent="0.3">
      <c r="A62" s="141">
        <v>24</v>
      </c>
      <c r="B62" s="133">
        <v>28</v>
      </c>
      <c r="C62" s="139" t="s">
        <v>99</v>
      </c>
      <c r="D62" s="142"/>
      <c r="E62" s="136"/>
      <c r="F62" s="138">
        <v>0.5</v>
      </c>
      <c r="G62" s="64">
        <f>E62*F62</f>
        <v>0</v>
      </c>
      <c r="I62" s="14">
        <v>30</v>
      </c>
      <c r="J62" s="14" t="s">
        <v>115</v>
      </c>
      <c r="K62" s="20" t="s">
        <v>102</v>
      </c>
      <c r="L62" s="83"/>
      <c r="M62" s="21"/>
      <c r="N62" s="76">
        <v>0.85</v>
      </c>
      <c r="O62" s="64">
        <f t="shared" si="6"/>
        <v>0</v>
      </c>
    </row>
    <row r="63" spans="1:15" x14ac:dyDescent="0.3">
      <c r="A63" s="13"/>
      <c r="B63" s="14"/>
      <c r="C63" s="33"/>
      <c r="D63" s="75"/>
      <c r="E63" s="79"/>
      <c r="F63" s="80"/>
      <c r="G63" s="81"/>
      <c r="I63" s="14"/>
      <c r="J63" s="14"/>
      <c r="K63" s="20"/>
      <c r="L63" s="83"/>
      <c r="M63" s="88"/>
      <c r="N63" s="76"/>
      <c r="O63" s="89"/>
    </row>
    <row r="64" spans="1:15" s="144" customFormat="1" x14ac:dyDescent="0.3">
      <c r="A64" s="141">
        <v>25</v>
      </c>
      <c r="B64" s="133">
        <v>28</v>
      </c>
      <c r="C64" s="139" t="s">
        <v>102</v>
      </c>
      <c r="D64" s="135"/>
      <c r="E64" s="136"/>
      <c r="F64" s="138">
        <v>0.5</v>
      </c>
      <c r="G64" s="143">
        <f>E64*F64</f>
        <v>0</v>
      </c>
      <c r="I64" s="14">
        <v>30</v>
      </c>
      <c r="J64" s="14" t="s">
        <v>115</v>
      </c>
      <c r="K64" s="20" t="s">
        <v>120</v>
      </c>
      <c r="L64" s="83"/>
      <c r="M64" s="21"/>
      <c r="N64" s="76">
        <v>0.85</v>
      </c>
      <c r="O64" s="90">
        <f t="shared" si="6"/>
        <v>0</v>
      </c>
    </row>
    <row r="65" spans="1:15" s="144" customFormat="1" x14ac:dyDescent="0.3">
      <c r="A65" s="141">
        <v>26</v>
      </c>
      <c r="B65" s="133">
        <v>28</v>
      </c>
      <c r="C65" s="139" t="s">
        <v>103</v>
      </c>
      <c r="D65" s="135"/>
      <c r="E65" s="136"/>
      <c r="F65" s="138">
        <v>0.5</v>
      </c>
      <c r="G65" s="143">
        <f>E65*F65</f>
        <v>0</v>
      </c>
      <c r="I65" s="14">
        <v>29</v>
      </c>
      <c r="J65" s="14" t="s">
        <v>121</v>
      </c>
      <c r="K65" s="82" t="s">
        <v>122</v>
      </c>
      <c r="L65" s="91"/>
      <c r="M65" s="21"/>
      <c r="N65" s="76">
        <v>0.65</v>
      </c>
      <c r="O65" s="90">
        <f t="shared" si="6"/>
        <v>0</v>
      </c>
    </row>
    <row r="66" spans="1:15" s="144" customFormat="1" x14ac:dyDescent="0.3">
      <c r="A66" s="141">
        <v>27</v>
      </c>
      <c r="B66" s="133">
        <v>28</v>
      </c>
      <c r="C66" s="440" t="s">
        <v>104</v>
      </c>
      <c r="D66" s="441"/>
      <c r="E66" s="136"/>
      <c r="F66" s="145">
        <v>0.5</v>
      </c>
      <c r="G66" s="143">
        <f>E66*F66</f>
        <v>0</v>
      </c>
      <c r="I66" s="14">
        <v>30</v>
      </c>
      <c r="J66" s="14" t="s">
        <v>115</v>
      </c>
      <c r="K66" s="82" t="s">
        <v>123</v>
      </c>
      <c r="L66" s="91"/>
      <c r="M66" s="21"/>
      <c r="N66" s="72">
        <v>0.85</v>
      </c>
      <c r="O66" s="90">
        <f>M66*N66</f>
        <v>0</v>
      </c>
    </row>
    <row r="67" spans="1:15" s="144" customFormat="1" x14ac:dyDescent="0.3">
      <c r="A67" s="141">
        <v>28</v>
      </c>
      <c r="B67" s="133">
        <v>28</v>
      </c>
      <c r="C67" s="440" t="s">
        <v>105</v>
      </c>
      <c r="D67" s="441"/>
      <c r="E67" s="136"/>
      <c r="F67" s="145">
        <v>0.5</v>
      </c>
      <c r="G67" s="143">
        <f>E67*F67</f>
        <v>0</v>
      </c>
      <c r="I67" s="14">
        <v>29</v>
      </c>
      <c r="J67" s="14" t="s">
        <v>121</v>
      </c>
      <c r="K67" s="82" t="s">
        <v>124</v>
      </c>
      <c r="L67" s="91"/>
      <c r="M67" s="21"/>
      <c r="N67" s="76">
        <v>0.65</v>
      </c>
      <c r="O67" s="90">
        <f>M67*N67</f>
        <v>0</v>
      </c>
    </row>
    <row r="68" spans="1:15" s="144" customFormat="1" x14ac:dyDescent="0.3">
      <c r="A68" s="141">
        <v>29</v>
      </c>
      <c r="B68" s="133">
        <v>28</v>
      </c>
      <c r="C68" s="146" t="s">
        <v>106</v>
      </c>
      <c r="D68" s="147"/>
      <c r="E68" s="136"/>
      <c r="F68" s="145">
        <v>0.5</v>
      </c>
      <c r="G68" s="143">
        <f t="shared" ref="G68:G69" si="7">E68*F68</f>
        <v>0</v>
      </c>
      <c r="I68" s="14">
        <v>30</v>
      </c>
      <c r="J68" s="14" t="s">
        <v>115</v>
      </c>
      <c r="K68" s="20" t="s">
        <v>105</v>
      </c>
      <c r="L68" s="83"/>
      <c r="M68" s="21"/>
      <c r="N68" s="72">
        <v>0.85</v>
      </c>
      <c r="O68" s="64">
        <f>M68*N68</f>
        <v>0</v>
      </c>
    </row>
    <row r="69" spans="1:15" s="144" customFormat="1" x14ac:dyDescent="0.3">
      <c r="A69" s="141">
        <v>30</v>
      </c>
      <c r="B69" s="133">
        <v>28</v>
      </c>
      <c r="C69" s="148" t="s">
        <v>108</v>
      </c>
      <c r="D69" s="149"/>
      <c r="E69" s="136"/>
      <c r="F69" s="150">
        <v>0.5</v>
      </c>
      <c r="G69" s="143">
        <f t="shared" si="7"/>
        <v>0</v>
      </c>
      <c r="I69" s="14"/>
      <c r="J69" s="14"/>
      <c r="K69" s="82"/>
      <c r="L69" s="91"/>
      <c r="M69" s="88"/>
      <c r="N69" s="76"/>
      <c r="O69" s="89"/>
    </row>
    <row r="70" spans="1:15" x14ac:dyDescent="0.3">
      <c r="A70" s="13"/>
      <c r="B70" s="14"/>
      <c r="C70" s="82"/>
      <c r="D70" s="83"/>
      <c r="E70" s="84"/>
      <c r="F70" s="76"/>
      <c r="G70" s="85"/>
      <c r="I70" s="14">
        <v>30</v>
      </c>
      <c r="J70" s="14" t="s">
        <v>115</v>
      </c>
      <c r="K70" s="82" t="s">
        <v>106</v>
      </c>
      <c r="L70" s="91"/>
      <c r="M70" s="21"/>
      <c r="N70" s="76">
        <v>0.85</v>
      </c>
      <c r="O70" s="64">
        <f t="shared" ref="O70:O75" si="8">M70*N70</f>
        <v>0</v>
      </c>
    </row>
    <row r="71" spans="1:15" x14ac:dyDescent="0.3">
      <c r="A71" s="13"/>
      <c r="B71" s="14"/>
      <c r="C71" s="442" t="s">
        <v>113</v>
      </c>
      <c r="D71" s="443"/>
      <c r="E71" s="86"/>
      <c r="F71" s="76"/>
      <c r="G71" s="87"/>
      <c r="I71" s="14">
        <v>30</v>
      </c>
      <c r="J71" s="14" t="s">
        <v>115</v>
      </c>
      <c r="K71" s="82" t="s">
        <v>108</v>
      </c>
      <c r="L71" s="91"/>
      <c r="M71" s="21"/>
      <c r="N71" s="76">
        <v>0.85</v>
      </c>
      <c r="O71" s="90">
        <f t="shared" si="8"/>
        <v>0</v>
      </c>
    </row>
    <row r="72" spans="1:15" x14ac:dyDescent="0.3">
      <c r="A72" s="13">
        <v>31</v>
      </c>
      <c r="B72" s="14" t="s">
        <v>125</v>
      </c>
      <c r="C72" s="20" t="s">
        <v>116</v>
      </c>
      <c r="D72" s="83"/>
      <c r="E72" s="21"/>
      <c r="F72" s="76">
        <v>0.85</v>
      </c>
      <c r="G72" s="64">
        <f t="shared" ref="G72:G77" si="9">E72*F72</f>
        <v>0</v>
      </c>
      <c r="I72" s="14">
        <v>30</v>
      </c>
      <c r="J72" s="14" t="s">
        <v>126</v>
      </c>
      <c r="K72" s="92" t="s">
        <v>127</v>
      </c>
      <c r="L72" s="93"/>
      <c r="M72" s="21"/>
      <c r="N72" s="76">
        <v>0.85</v>
      </c>
      <c r="O72" s="90">
        <f t="shared" si="8"/>
        <v>0</v>
      </c>
    </row>
    <row r="73" spans="1:15" x14ac:dyDescent="0.3">
      <c r="A73" s="13">
        <v>32</v>
      </c>
      <c r="B73" s="14" t="s">
        <v>125</v>
      </c>
      <c r="C73" s="20" t="s">
        <v>119</v>
      </c>
      <c r="D73" s="83"/>
      <c r="E73" s="21"/>
      <c r="F73" s="76">
        <v>0.85</v>
      </c>
      <c r="G73" s="64">
        <f t="shared" si="9"/>
        <v>0</v>
      </c>
      <c r="I73" s="14">
        <v>31</v>
      </c>
      <c r="J73" s="14" t="s">
        <v>128</v>
      </c>
      <c r="K73" s="94" t="s">
        <v>129</v>
      </c>
      <c r="L73" s="62"/>
      <c r="M73" s="21"/>
      <c r="N73" s="63">
        <v>1</v>
      </c>
      <c r="O73" s="64">
        <f t="shared" si="8"/>
        <v>0</v>
      </c>
    </row>
    <row r="74" spans="1:15" x14ac:dyDescent="0.3">
      <c r="A74" s="13">
        <v>33</v>
      </c>
      <c r="B74" s="14" t="s">
        <v>125</v>
      </c>
      <c r="C74" s="20" t="s">
        <v>102</v>
      </c>
      <c r="D74" s="83"/>
      <c r="E74" s="21"/>
      <c r="F74" s="76">
        <v>0.85</v>
      </c>
      <c r="G74" s="64">
        <f t="shared" si="9"/>
        <v>0</v>
      </c>
      <c r="I74" s="14">
        <v>31</v>
      </c>
      <c r="J74" s="14" t="s">
        <v>128</v>
      </c>
      <c r="K74" s="95" t="s">
        <v>130</v>
      </c>
      <c r="L74" s="91"/>
      <c r="M74" s="21"/>
      <c r="N74" s="76">
        <v>1</v>
      </c>
      <c r="O74" s="64">
        <f t="shared" si="8"/>
        <v>0</v>
      </c>
    </row>
    <row r="75" spans="1:15" x14ac:dyDescent="0.3">
      <c r="A75" s="12"/>
      <c r="B75" s="14"/>
      <c r="C75" s="20"/>
      <c r="D75" s="83"/>
      <c r="E75" s="88"/>
      <c r="F75" s="76"/>
      <c r="G75" s="89"/>
      <c r="I75" s="14">
        <v>32</v>
      </c>
      <c r="J75" s="14" t="s">
        <v>131</v>
      </c>
      <c r="K75" s="96" t="s">
        <v>132</v>
      </c>
      <c r="L75" s="97"/>
      <c r="M75" s="21"/>
      <c r="N75" s="98">
        <v>0.05</v>
      </c>
      <c r="O75" s="64">
        <f t="shared" si="8"/>
        <v>0</v>
      </c>
    </row>
    <row r="76" spans="1:15" ht="15" thickBot="1" x14ac:dyDescent="0.35">
      <c r="A76" s="13">
        <v>34</v>
      </c>
      <c r="B76" s="14" t="s">
        <v>125</v>
      </c>
      <c r="C76" s="20" t="s">
        <v>120</v>
      </c>
      <c r="D76" s="83"/>
      <c r="E76" s="21"/>
      <c r="F76" s="76">
        <v>0.85</v>
      </c>
      <c r="G76" s="90">
        <f t="shared" si="9"/>
        <v>0</v>
      </c>
      <c r="J76" s="99"/>
      <c r="K76" s="7"/>
      <c r="L76" s="7"/>
      <c r="M76" s="79"/>
      <c r="N76" s="79"/>
      <c r="O76" s="160"/>
    </row>
    <row r="77" spans="1:15" ht="15" thickBot="1" x14ac:dyDescent="0.35">
      <c r="A77" s="13">
        <v>35</v>
      </c>
      <c r="B77" s="14" t="s">
        <v>133</v>
      </c>
      <c r="C77" s="82" t="s">
        <v>122</v>
      </c>
      <c r="D77" s="91"/>
      <c r="E77" s="21"/>
      <c r="F77" s="76">
        <v>0.65</v>
      </c>
      <c r="G77" s="90">
        <f t="shared" si="9"/>
        <v>0</v>
      </c>
      <c r="J77" s="99"/>
      <c r="K77" s="161" t="s">
        <v>134</v>
      </c>
      <c r="L77" s="162"/>
      <c r="M77" s="50">
        <f>SUM(M34:M75)</f>
        <v>0</v>
      </c>
      <c r="N77" s="163"/>
      <c r="O77" s="52">
        <f>SUM(O34:O75)</f>
        <v>0</v>
      </c>
    </row>
    <row r="78" spans="1:15" ht="15" thickBot="1" x14ac:dyDescent="0.35">
      <c r="A78" s="13">
        <v>36</v>
      </c>
      <c r="B78" s="14" t="s">
        <v>125</v>
      </c>
      <c r="C78" s="82" t="s">
        <v>123</v>
      </c>
      <c r="D78" s="91"/>
      <c r="E78" s="21"/>
      <c r="F78" s="72">
        <v>0.85</v>
      </c>
      <c r="G78" s="90">
        <f>E78*F78</f>
        <v>0</v>
      </c>
      <c r="J78" s="99"/>
      <c r="K78" s="7"/>
      <c r="L78" s="7"/>
      <c r="M78" s="164"/>
      <c r="N78" s="22"/>
      <c r="O78" s="165"/>
    </row>
    <row r="79" spans="1:15" ht="15" thickBot="1" x14ac:dyDescent="0.35">
      <c r="A79" s="13">
        <v>37</v>
      </c>
      <c r="B79" s="14" t="s">
        <v>133</v>
      </c>
      <c r="C79" s="82" t="s">
        <v>124</v>
      </c>
      <c r="D79" s="91"/>
      <c r="E79" s="21"/>
      <c r="F79" s="76">
        <v>0.65</v>
      </c>
      <c r="G79" s="90">
        <f>E79*F79</f>
        <v>0</v>
      </c>
      <c r="J79" s="99"/>
      <c r="K79" s="166"/>
      <c r="L79" s="167" t="s">
        <v>135</v>
      </c>
      <c r="M79" s="168" t="s">
        <v>136</v>
      </c>
      <c r="N79" s="22"/>
      <c r="O79" s="165"/>
    </row>
    <row r="80" spans="1:15" x14ac:dyDescent="0.3">
      <c r="A80" s="13">
        <v>38</v>
      </c>
      <c r="B80" s="14" t="s">
        <v>125</v>
      </c>
      <c r="C80" s="20" t="s">
        <v>105</v>
      </c>
      <c r="D80" s="83"/>
      <c r="E80" s="21"/>
      <c r="F80" s="72">
        <v>0.85</v>
      </c>
      <c r="G80" s="64">
        <f>E80*F80</f>
        <v>0</v>
      </c>
      <c r="J80" s="99"/>
      <c r="K80" s="464" t="s">
        <v>137</v>
      </c>
      <c r="L80" s="466">
        <f>IFERROR(O30/O77,)</f>
        <v>0</v>
      </c>
      <c r="M80" s="468">
        <v>1</v>
      </c>
      <c r="N80" s="22"/>
      <c r="O80" s="165"/>
    </row>
    <row r="81" spans="1:15" ht="15" thickBot="1" x14ac:dyDescent="0.35">
      <c r="A81" s="12"/>
      <c r="B81" s="14"/>
      <c r="C81" s="82"/>
      <c r="D81" s="91"/>
      <c r="E81" s="88"/>
      <c r="F81" s="76"/>
      <c r="G81" s="89"/>
      <c r="J81" s="99"/>
      <c r="K81" s="465"/>
      <c r="L81" s="467"/>
      <c r="M81" s="469"/>
      <c r="N81" s="22"/>
      <c r="O81" s="165"/>
    </row>
    <row r="82" spans="1:15" x14ac:dyDescent="0.3">
      <c r="A82" s="13">
        <v>39</v>
      </c>
      <c r="B82" s="14" t="s">
        <v>125</v>
      </c>
      <c r="C82" s="82" t="s">
        <v>106</v>
      </c>
      <c r="D82" s="91"/>
      <c r="E82" s="21"/>
      <c r="F82" s="76">
        <v>0.85</v>
      </c>
      <c r="G82" s="64">
        <f t="shared" ref="G82:G87" si="10">E82*F82</f>
        <v>0</v>
      </c>
    </row>
    <row r="83" spans="1:15" x14ac:dyDescent="0.3">
      <c r="A83" s="13">
        <v>40</v>
      </c>
      <c r="B83" s="14" t="s">
        <v>125</v>
      </c>
      <c r="C83" s="82" t="s">
        <v>108</v>
      </c>
      <c r="D83" s="91"/>
      <c r="E83" s="21"/>
      <c r="F83" s="76">
        <v>0.85</v>
      </c>
      <c r="G83" s="90">
        <f t="shared" si="10"/>
        <v>0</v>
      </c>
    </row>
    <row r="84" spans="1:15" x14ac:dyDescent="0.3">
      <c r="A84" s="13">
        <v>41</v>
      </c>
      <c r="B84" s="14" t="s">
        <v>138</v>
      </c>
      <c r="C84" s="92" t="s">
        <v>127</v>
      </c>
      <c r="D84" s="93"/>
      <c r="E84" s="21"/>
      <c r="F84" s="76">
        <v>0.85</v>
      </c>
      <c r="G84" s="90">
        <f t="shared" si="10"/>
        <v>0</v>
      </c>
    </row>
    <row r="85" spans="1:15" x14ac:dyDescent="0.3">
      <c r="A85" s="13">
        <v>42</v>
      </c>
      <c r="B85" s="14" t="s">
        <v>139</v>
      </c>
      <c r="C85" s="94" t="s">
        <v>129</v>
      </c>
      <c r="D85" s="62"/>
      <c r="E85" s="21"/>
      <c r="F85" s="63">
        <v>1</v>
      </c>
      <c r="G85" s="64">
        <f t="shared" si="10"/>
        <v>0</v>
      </c>
    </row>
    <row r="86" spans="1:15" x14ac:dyDescent="0.3">
      <c r="A86" s="13">
        <v>43</v>
      </c>
      <c r="B86" s="14" t="s">
        <v>139</v>
      </c>
      <c r="C86" s="95" t="s">
        <v>130</v>
      </c>
      <c r="D86" s="91"/>
      <c r="E86" s="21"/>
      <c r="F86" s="76">
        <v>1</v>
      </c>
      <c r="G86" s="64">
        <f t="shared" si="10"/>
        <v>0</v>
      </c>
    </row>
    <row r="87" spans="1:15" x14ac:dyDescent="0.3">
      <c r="A87" s="13">
        <v>44</v>
      </c>
      <c r="B87" s="14" t="s">
        <v>140</v>
      </c>
      <c r="C87" s="96" t="s">
        <v>132</v>
      </c>
      <c r="D87" s="97"/>
      <c r="E87" s="21"/>
      <c r="F87" s="98">
        <v>0.05</v>
      </c>
      <c r="G87" s="64">
        <f t="shared" si="10"/>
        <v>0</v>
      </c>
    </row>
    <row r="88" spans="1:15" ht="15" thickBot="1" x14ac:dyDescent="0.35">
      <c r="A88" s="45"/>
      <c r="B88" s="45"/>
      <c r="C88" s="33"/>
      <c r="D88" s="33"/>
      <c r="E88" s="111"/>
      <c r="F88" s="111"/>
      <c r="G88" s="112"/>
    </row>
    <row r="89" spans="1:15" ht="15" thickBot="1" x14ac:dyDescent="0.35">
      <c r="A89" s="45"/>
      <c r="B89" s="45"/>
      <c r="C89" s="48" t="s">
        <v>134</v>
      </c>
      <c r="D89" s="49"/>
      <c r="E89" s="113">
        <f>SUM(E34:E87)</f>
        <v>0</v>
      </c>
      <c r="F89" s="114"/>
      <c r="G89" s="115">
        <f>SUM(G34:G87)</f>
        <v>0</v>
      </c>
    </row>
    <row r="90" spans="1:15" ht="15" thickBot="1" x14ac:dyDescent="0.35">
      <c r="A90" s="45"/>
      <c r="B90" s="45"/>
      <c r="C90" s="33"/>
      <c r="D90" s="33"/>
      <c r="E90" s="116"/>
      <c r="F90" s="117"/>
      <c r="G90" s="118"/>
    </row>
    <row r="91" spans="1:15" ht="15" thickBot="1" x14ac:dyDescent="0.35">
      <c r="A91" s="45"/>
      <c r="B91" s="45"/>
      <c r="C91" s="119"/>
      <c r="D91" s="120" t="s">
        <v>135</v>
      </c>
      <c r="E91" s="121" t="s">
        <v>136</v>
      </c>
      <c r="F91" s="117"/>
      <c r="G91" s="118"/>
    </row>
    <row r="92" spans="1:15" x14ac:dyDescent="0.3">
      <c r="A92" s="45"/>
      <c r="B92" s="45"/>
      <c r="C92" s="426" t="s">
        <v>137</v>
      </c>
      <c r="D92" s="428">
        <f>IFERROR(G30/G89,)</f>
        <v>0</v>
      </c>
      <c r="E92" s="430">
        <v>1</v>
      </c>
      <c r="F92" s="117"/>
      <c r="G92" s="118"/>
    </row>
    <row r="93" spans="1:15" ht="15" thickBot="1" x14ac:dyDescent="0.35">
      <c r="A93" s="45"/>
      <c r="B93" s="45"/>
      <c r="C93" s="427"/>
      <c r="D93" s="429"/>
      <c r="E93" s="431"/>
      <c r="F93" s="117"/>
      <c r="G93" s="118"/>
    </row>
    <row r="94" spans="1:15" x14ac:dyDescent="0.3">
      <c r="A94" s="45"/>
      <c r="B94" s="45"/>
      <c r="C94" s="33"/>
      <c r="D94" s="33"/>
      <c r="E94" s="33"/>
      <c r="F94" s="33"/>
      <c r="G94" s="100"/>
    </row>
    <row r="95" spans="1:15" x14ac:dyDescent="0.3">
      <c r="A95" s="45"/>
      <c r="B95" s="45"/>
      <c r="C95" s="33"/>
      <c r="D95" s="33"/>
      <c r="E95" s="33"/>
      <c r="F95" s="33"/>
      <c r="G95" s="100"/>
    </row>
    <row r="96" spans="1:15" x14ac:dyDescent="0.3">
      <c r="A96" s="45"/>
      <c r="B96" s="45"/>
      <c r="C96" s="33"/>
      <c r="D96" s="33"/>
      <c r="E96" s="33"/>
      <c r="F96" s="33"/>
      <c r="G96" s="100"/>
    </row>
    <row r="97" spans="1:7" x14ac:dyDescent="0.3">
      <c r="A97" s="45"/>
      <c r="B97" s="45"/>
      <c r="C97" s="33"/>
      <c r="D97" s="33"/>
      <c r="E97" s="33"/>
      <c r="F97" s="33"/>
      <c r="G97" s="100"/>
    </row>
    <row r="98" spans="1:7" x14ac:dyDescent="0.3">
      <c r="A98" s="45"/>
      <c r="B98" s="45"/>
      <c r="C98" s="33"/>
      <c r="D98" s="33"/>
      <c r="E98" s="33"/>
      <c r="F98" s="33"/>
      <c r="G98" s="100"/>
    </row>
    <row r="99" spans="1:7" x14ac:dyDescent="0.3">
      <c r="A99" s="45"/>
      <c r="B99" s="45"/>
      <c r="C99" s="33"/>
      <c r="D99" s="33"/>
      <c r="E99" s="33"/>
      <c r="F99" s="33"/>
      <c r="G99" s="100"/>
    </row>
    <row r="100" spans="1:7" x14ac:dyDescent="0.3">
      <c r="A100" s="45"/>
      <c r="B100" s="45"/>
      <c r="C100" s="33"/>
      <c r="D100" s="33"/>
      <c r="E100" s="33"/>
      <c r="F100" s="33"/>
      <c r="G100" s="100"/>
    </row>
    <row r="101" spans="1:7" x14ac:dyDescent="0.3">
      <c r="A101" s="45"/>
      <c r="B101" s="45"/>
      <c r="C101" s="33"/>
      <c r="D101" s="33"/>
      <c r="E101" s="33"/>
      <c r="F101" s="33"/>
      <c r="G101" s="100"/>
    </row>
    <row r="102" spans="1:7" x14ac:dyDescent="0.3">
      <c r="A102" s="45"/>
      <c r="B102" s="45"/>
      <c r="C102" s="33"/>
      <c r="D102" s="33"/>
      <c r="E102" s="33"/>
      <c r="F102" s="33"/>
      <c r="G102" s="100"/>
    </row>
    <row r="103" spans="1:7" x14ac:dyDescent="0.3">
      <c r="A103" s="45"/>
      <c r="B103" s="45"/>
      <c r="C103" s="33"/>
      <c r="D103" s="33"/>
      <c r="E103" s="33"/>
      <c r="F103" s="33"/>
      <c r="G103" s="100"/>
    </row>
    <row r="104" spans="1:7" x14ac:dyDescent="0.3">
      <c r="A104" s="45"/>
      <c r="B104" s="45"/>
      <c r="C104" s="33"/>
      <c r="D104" s="33"/>
      <c r="E104" s="33"/>
      <c r="F104" s="33"/>
      <c r="G104" s="100"/>
    </row>
    <row r="105" spans="1:7" x14ac:dyDescent="0.3">
      <c r="A105" s="45"/>
      <c r="B105" s="45"/>
      <c r="C105" s="33"/>
      <c r="D105" s="33"/>
      <c r="E105" s="33"/>
      <c r="F105" s="33"/>
      <c r="G105" s="100"/>
    </row>
    <row r="106" spans="1:7" x14ac:dyDescent="0.3">
      <c r="A106" s="45"/>
      <c r="B106" s="45"/>
      <c r="C106" s="33"/>
      <c r="D106" s="33"/>
      <c r="E106" s="33"/>
      <c r="F106" s="33"/>
      <c r="G106" s="100"/>
    </row>
    <row r="107" spans="1:7" x14ac:dyDescent="0.3">
      <c r="A107" s="45"/>
      <c r="B107" s="45"/>
      <c r="C107" s="33"/>
      <c r="D107" s="33"/>
      <c r="E107" s="33"/>
      <c r="F107" s="33"/>
      <c r="G107" s="100"/>
    </row>
    <row r="108" spans="1:7" x14ac:dyDescent="0.3">
      <c r="A108" s="45"/>
      <c r="B108" s="45"/>
      <c r="C108" s="33"/>
      <c r="D108" s="33"/>
      <c r="E108" s="33"/>
      <c r="F108" s="33"/>
      <c r="G108" s="100"/>
    </row>
    <row r="109" spans="1:7" x14ac:dyDescent="0.3">
      <c r="A109" s="45"/>
      <c r="B109" s="45"/>
      <c r="C109" s="33"/>
      <c r="D109" s="33"/>
      <c r="E109" s="33"/>
      <c r="F109" s="33"/>
      <c r="G109" s="100"/>
    </row>
    <row r="110" spans="1:7" x14ac:dyDescent="0.3">
      <c r="A110" s="45"/>
      <c r="B110" s="45"/>
      <c r="C110" s="33"/>
      <c r="D110" s="33"/>
      <c r="E110" s="33"/>
      <c r="F110" s="33"/>
      <c r="G110" s="100"/>
    </row>
    <row r="111" spans="1:7" x14ac:dyDescent="0.3">
      <c r="A111" s="45"/>
      <c r="B111" s="45"/>
      <c r="C111" s="33"/>
      <c r="D111" s="33"/>
      <c r="E111" s="33"/>
      <c r="F111" s="33"/>
      <c r="G111" s="100"/>
    </row>
    <row r="112" spans="1:7" x14ac:dyDescent="0.3">
      <c r="A112" s="45"/>
      <c r="B112" s="45"/>
      <c r="C112" s="33"/>
      <c r="D112" s="33"/>
      <c r="E112" s="33"/>
      <c r="F112" s="33"/>
      <c r="G112" s="100"/>
    </row>
    <row r="113" spans="1:7" x14ac:dyDescent="0.3">
      <c r="A113" s="45"/>
      <c r="B113" s="45"/>
      <c r="C113" s="33"/>
      <c r="D113" s="33"/>
      <c r="E113" s="33"/>
      <c r="F113" s="33"/>
      <c r="G113" s="100"/>
    </row>
    <row r="114" spans="1:7" x14ac:dyDescent="0.3">
      <c r="A114" s="45"/>
      <c r="B114" s="45"/>
      <c r="C114" s="33"/>
      <c r="D114" s="33"/>
      <c r="E114" s="33"/>
      <c r="F114" s="33"/>
      <c r="G114" s="100"/>
    </row>
    <row r="115" spans="1:7" x14ac:dyDescent="0.3">
      <c r="A115" s="45"/>
      <c r="B115" s="45"/>
      <c r="C115" s="33"/>
      <c r="D115" s="33"/>
      <c r="E115" s="33"/>
      <c r="F115" s="33"/>
      <c r="G115" s="100"/>
    </row>
    <row r="116" spans="1:7" x14ac:dyDescent="0.3">
      <c r="A116" s="45"/>
      <c r="B116" s="45"/>
      <c r="C116" s="33"/>
      <c r="D116" s="33"/>
      <c r="E116" s="33"/>
      <c r="F116" s="33"/>
      <c r="G116" s="100"/>
    </row>
    <row r="117" spans="1:7" x14ac:dyDescent="0.3">
      <c r="A117" s="45"/>
      <c r="B117" s="45"/>
      <c r="C117" s="33"/>
      <c r="D117" s="33"/>
      <c r="E117" s="33"/>
      <c r="F117" s="33"/>
      <c r="G117" s="100"/>
    </row>
    <row r="118" spans="1:7" x14ac:dyDescent="0.3">
      <c r="A118" s="45"/>
      <c r="B118" s="45"/>
      <c r="C118" s="33"/>
      <c r="D118" s="33"/>
      <c r="E118" s="33"/>
      <c r="F118" s="33"/>
      <c r="G118" s="100"/>
    </row>
    <row r="119" spans="1:7" x14ac:dyDescent="0.3">
      <c r="A119" s="45"/>
      <c r="B119" s="45"/>
      <c r="C119" s="33"/>
      <c r="D119" s="33"/>
      <c r="E119" s="33"/>
      <c r="F119" s="33"/>
      <c r="G119" s="100"/>
    </row>
    <row r="120" spans="1:7" x14ac:dyDescent="0.3">
      <c r="A120" s="45"/>
      <c r="B120" s="45"/>
      <c r="C120" s="33"/>
      <c r="D120" s="33"/>
      <c r="E120" s="33"/>
      <c r="F120" s="33"/>
      <c r="G120" s="100"/>
    </row>
    <row r="121" spans="1:7" x14ac:dyDescent="0.3">
      <c r="A121" s="45"/>
      <c r="B121" s="45"/>
      <c r="C121" s="33"/>
      <c r="D121" s="33"/>
      <c r="E121" s="33"/>
      <c r="F121" s="33"/>
      <c r="G121" s="100"/>
    </row>
    <row r="122" spans="1:7" x14ac:dyDescent="0.3">
      <c r="A122" s="45"/>
      <c r="B122" s="45"/>
      <c r="C122" s="33"/>
      <c r="D122" s="33"/>
      <c r="E122" s="33"/>
      <c r="F122" s="33"/>
      <c r="G122" s="100"/>
    </row>
    <row r="123" spans="1:7" x14ac:dyDescent="0.3">
      <c r="A123" s="45"/>
      <c r="B123" s="45"/>
      <c r="C123" s="33"/>
      <c r="D123" s="33"/>
      <c r="E123" s="33"/>
      <c r="F123" s="33"/>
      <c r="G123" s="100"/>
    </row>
    <row r="124" spans="1:7" x14ac:dyDescent="0.3">
      <c r="A124" s="45"/>
      <c r="B124" s="45"/>
      <c r="C124" s="33"/>
      <c r="D124" s="33"/>
      <c r="E124" s="33"/>
      <c r="F124" s="33"/>
      <c r="G124" s="100"/>
    </row>
    <row r="125" spans="1:7" x14ac:dyDescent="0.3">
      <c r="A125" s="45"/>
      <c r="B125" s="45"/>
      <c r="C125" s="33"/>
      <c r="D125" s="33"/>
      <c r="E125" s="33"/>
      <c r="F125" s="33"/>
      <c r="G125" s="100"/>
    </row>
    <row r="126" spans="1:7" x14ac:dyDescent="0.3">
      <c r="A126" s="45"/>
      <c r="B126" s="45"/>
      <c r="C126" s="33"/>
      <c r="D126" s="33"/>
      <c r="E126" s="33"/>
      <c r="F126" s="33"/>
      <c r="G126" s="100"/>
    </row>
    <row r="127" spans="1:7" x14ac:dyDescent="0.3">
      <c r="A127" s="45"/>
      <c r="B127" s="45"/>
      <c r="C127" s="33"/>
      <c r="D127" s="33"/>
      <c r="E127" s="33"/>
      <c r="F127" s="33"/>
      <c r="G127" s="100"/>
    </row>
    <row r="128" spans="1:7" x14ac:dyDescent="0.3">
      <c r="A128" s="45"/>
      <c r="B128" s="45"/>
      <c r="C128" s="33"/>
      <c r="D128" s="33"/>
      <c r="E128" s="33"/>
      <c r="F128" s="33"/>
      <c r="G128" s="100"/>
    </row>
    <row r="129" spans="1:7" x14ac:dyDescent="0.3">
      <c r="A129" s="45"/>
      <c r="B129" s="45"/>
      <c r="C129" s="33"/>
      <c r="D129" s="33"/>
      <c r="E129" s="33"/>
      <c r="F129" s="33"/>
      <c r="G129" s="100"/>
    </row>
    <row r="130" spans="1:7" x14ac:dyDescent="0.3">
      <c r="A130" s="45"/>
      <c r="B130" s="45"/>
      <c r="C130" s="33"/>
      <c r="D130" s="33"/>
      <c r="E130" s="33"/>
      <c r="F130" s="33"/>
      <c r="G130" s="100"/>
    </row>
    <row r="131" spans="1:7" x14ac:dyDescent="0.3">
      <c r="A131" s="45"/>
      <c r="B131" s="45"/>
      <c r="C131" s="33"/>
      <c r="D131" s="33"/>
      <c r="E131" s="33"/>
      <c r="F131" s="33"/>
      <c r="G131" s="100"/>
    </row>
    <row r="132" spans="1:7" x14ac:dyDescent="0.3">
      <c r="A132" s="45"/>
      <c r="B132" s="45"/>
      <c r="C132" s="33"/>
      <c r="D132" s="33"/>
      <c r="E132" s="33"/>
      <c r="F132" s="33"/>
      <c r="G132" s="100"/>
    </row>
    <row r="133" spans="1:7" x14ac:dyDescent="0.3">
      <c r="A133" s="45"/>
      <c r="B133" s="45"/>
      <c r="C133" s="33"/>
      <c r="D133" s="33"/>
      <c r="E133" s="33"/>
      <c r="F133" s="33"/>
      <c r="G133" s="100"/>
    </row>
    <row r="134" spans="1:7" x14ac:dyDescent="0.3">
      <c r="A134" s="45"/>
      <c r="B134" s="45"/>
      <c r="C134" s="33"/>
      <c r="D134" s="33"/>
      <c r="E134" s="33"/>
      <c r="F134" s="33"/>
      <c r="G134" s="100"/>
    </row>
  </sheetData>
  <mergeCells count="29">
    <mergeCell ref="K55:L55"/>
    <mergeCell ref="K59:L59"/>
    <mergeCell ref="K80:K81"/>
    <mergeCell ref="L80:L81"/>
    <mergeCell ref="M80:M81"/>
    <mergeCell ref="C13:D13"/>
    <mergeCell ref="K48:L48"/>
    <mergeCell ref="K54:L54"/>
    <mergeCell ref="A2:B2"/>
    <mergeCell ref="C2:D2"/>
    <mergeCell ref="A3:B3"/>
    <mergeCell ref="C9:D9"/>
    <mergeCell ref="C10:D10"/>
    <mergeCell ref="C92:C93"/>
    <mergeCell ref="D92:D93"/>
    <mergeCell ref="E92:E93"/>
    <mergeCell ref="C14:D14"/>
    <mergeCell ref="C23:D23"/>
    <mergeCell ref="C25:D25"/>
    <mergeCell ref="C60:D60"/>
    <mergeCell ref="C66:D66"/>
    <mergeCell ref="C67:D67"/>
    <mergeCell ref="C71:D71"/>
    <mergeCell ref="C15:D15"/>
    <mergeCell ref="C16:D16"/>
    <mergeCell ref="C17:D17"/>
    <mergeCell ref="C18:D18"/>
    <mergeCell ref="C19:D19"/>
    <mergeCell ref="C22:D22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9EABFA-5734-44FB-AF24-F930E9CD711B}">
  <dimension ref="A1:T97"/>
  <sheetViews>
    <sheetView topLeftCell="B1" workbookViewId="0">
      <selection activeCell="D46" sqref="D46"/>
    </sheetView>
  </sheetViews>
  <sheetFormatPr defaultRowHeight="13.2" x14ac:dyDescent="0.25"/>
  <cols>
    <col min="1" max="1" width="13.44140625" style="99" customWidth="1"/>
    <col min="2" max="2" width="14.5546875" style="99" customWidth="1"/>
    <col min="3" max="3" width="16.5546875" style="7" customWidth="1"/>
    <col min="4" max="4" width="58.88671875" style="7" customWidth="1"/>
    <col min="5" max="5" width="19.109375" style="7" customWidth="1"/>
    <col min="6" max="6" width="14" style="7" customWidth="1"/>
    <col min="7" max="7" width="18.88671875" style="8" bestFit="1" customWidth="1"/>
    <col min="8" max="8" width="25.88671875" style="8" hidden="1" customWidth="1"/>
    <col min="9" max="9" width="18.88671875" style="8" hidden="1" customWidth="1"/>
    <col min="10" max="10" width="25.109375" style="7" hidden="1" customWidth="1"/>
    <col min="11" max="11" width="21.109375" style="182" bestFit="1" customWidth="1"/>
    <col min="12" max="12" width="8" style="7" customWidth="1"/>
    <col min="13" max="13" width="14" style="7" customWidth="1"/>
    <col min="14" max="14" width="17.109375" style="8" customWidth="1"/>
    <col min="15" max="15" width="14.109375" style="7" bestFit="1" customWidth="1"/>
    <col min="16" max="16" width="15" style="7" bestFit="1" customWidth="1"/>
    <col min="17" max="19" width="8.88671875" style="7"/>
    <col min="20" max="20" width="32.5546875" style="7" customWidth="1"/>
    <col min="21" max="21" width="16.88671875" style="7" bestFit="1" customWidth="1"/>
    <col min="22" max="257" width="8.88671875" style="7"/>
    <col min="258" max="258" width="16.5546875" style="7" customWidth="1"/>
    <col min="259" max="259" width="17.109375" style="7" customWidth="1"/>
    <col min="260" max="260" width="16.88671875" style="7" bestFit="1" customWidth="1"/>
    <col min="261" max="262" width="14" style="7" customWidth="1"/>
    <col min="263" max="263" width="16.44140625" style="7" customWidth="1"/>
    <col min="264" max="264" width="7.109375" style="7" customWidth="1"/>
    <col min="265" max="265" width="14" style="7" customWidth="1"/>
    <col min="266" max="266" width="26.5546875" style="7" customWidth="1"/>
    <col min="267" max="267" width="16.44140625" style="7" customWidth="1"/>
    <col min="268" max="269" width="14" style="7" customWidth="1"/>
    <col min="270" max="270" width="17" style="7" bestFit="1" customWidth="1"/>
    <col min="271" max="271" width="14.109375" style="7" bestFit="1" customWidth="1"/>
    <col min="272" max="272" width="15" style="7" bestFit="1" customWidth="1"/>
    <col min="273" max="275" width="8.88671875" style="7"/>
    <col min="276" max="276" width="32.5546875" style="7" customWidth="1"/>
    <col min="277" max="277" width="16.88671875" style="7" bestFit="1" customWidth="1"/>
    <col min="278" max="513" width="8.88671875" style="7"/>
    <col min="514" max="514" width="16.5546875" style="7" customWidth="1"/>
    <col min="515" max="515" width="17.109375" style="7" customWidth="1"/>
    <col min="516" max="516" width="16.88671875" style="7" bestFit="1" customWidth="1"/>
    <col min="517" max="518" width="14" style="7" customWidth="1"/>
    <col min="519" max="519" width="16.44140625" style="7" customWidth="1"/>
    <col min="520" max="520" width="7.109375" style="7" customWidth="1"/>
    <col min="521" max="521" width="14" style="7" customWidth="1"/>
    <col min="522" max="522" width="26.5546875" style="7" customWidth="1"/>
    <col min="523" max="523" width="16.44140625" style="7" customWidth="1"/>
    <col min="524" max="525" width="14" style="7" customWidth="1"/>
    <col min="526" max="526" width="17" style="7" bestFit="1" customWidth="1"/>
    <col min="527" max="527" width="14.109375" style="7" bestFit="1" customWidth="1"/>
    <col min="528" max="528" width="15" style="7" bestFit="1" customWidth="1"/>
    <col min="529" max="531" width="8.88671875" style="7"/>
    <col min="532" max="532" width="32.5546875" style="7" customWidth="1"/>
    <col min="533" max="533" width="16.88671875" style="7" bestFit="1" customWidth="1"/>
    <col min="534" max="769" width="8.88671875" style="7"/>
    <col min="770" max="770" width="16.5546875" style="7" customWidth="1"/>
    <col min="771" max="771" width="17.109375" style="7" customWidth="1"/>
    <col min="772" max="772" width="16.88671875" style="7" bestFit="1" customWidth="1"/>
    <col min="773" max="774" width="14" style="7" customWidth="1"/>
    <col min="775" max="775" width="16.44140625" style="7" customWidth="1"/>
    <col min="776" max="776" width="7.109375" style="7" customWidth="1"/>
    <col min="777" max="777" width="14" style="7" customWidth="1"/>
    <col min="778" max="778" width="26.5546875" style="7" customWidth="1"/>
    <col min="779" max="779" width="16.44140625" style="7" customWidth="1"/>
    <col min="780" max="781" width="14" style="7" customWidth="1"/>
    <col min="782" max="782" width="17" style="7" bestFit="1" customWidth="1"/>
    <col min="783" max="783" width="14.109375" style="7" bestFit="1" customWidth="1"/>
    <col min="784" max="784" width="15" style="7" bestFit="1" customWidth="1"/>
    <col min="785" max="787" width="8.88671875" style="7"/>
    <col min="788" max="788" width="32.5546875" style="7" customWidth="1"/>
    <col min="789" max="789" width="16.88671875" style="7" bestFit="1" customWidth="1"/>
    <col min="790" max="1025" width="8.88671875" style="7"/>
    <col min="1026" max="1026" width="16.5546875" style="7" customWidth="1"/>
    <col min="1027" max="1027" width="17.109375" style="7" customWidth="1"/>
    <col min="1028" max="1028" width="16.88671875" style="7" bestFit="1" customWidth="1"/>
    <col min="1029" max="1030" width="14" style="7" customWidth="1"/>
    <col min="1031" max="1031" width="16.44140625" style="7" customWidth="1"/>
    <col min="1032" max="1032" width="7.109375" style="7" customWidth="1"/>
    <col min="1033" max="1033" width="14" style="7" customWidth="1"/>
    <col min="1034" max="1034" width="26.5546875" style="7" customWidth="1"/>
    <col min="1035" max="1035" width="16.44140625" style="7" customWidth="1"/>
    <col min="1036" max="1037" width="14" style="7" customWidth="1"/>
    <col min="1038" max="1038" width="17" style="7" bestFit="1" customWidth="1"/>
    <col min="1039" max="1039" width="14.109375" style="7" bestFit="1" customWidth="1"/>
    <col min="1040" max="1040" width="15" style="7" bestFit="1" customWidth="1"/>
    <col min="1041" max="1043" width="8.88671875" style="7"/>
    <col min="1044" max="1044" width="32.5546875" style="7" customWidth="1"/>
    <col min="1045" max="1045" width="16.88671875" style="7" bestFit="1" customWidth="1"/>
    <col min="1046" max="1281" width="8.88671875" style="7"/>
    <col min="1282" max="1282" width="16.5546875" style="7" customWidth="1"/>
    <col min="1283" max="1283" width="17.109375" style="7" customWidth="1"/>
    <col min="1284" max="1284" width="16.88671875" style="7" bestFit="1" customWidth="1"/>
    <col min="1285" max="1286" width="14" style="7" customWidth="1"/>
    <col min="1287" max="1287" width="16.44140625" style="7" customWidth="1"/>
    <col min="1288" max="1288" width="7.109375" style="7" customWidth="1"/>
    <col min="1289" max="1289" width="14" style="7" customWidth="1"/>
    <col min="1290" max="1290" width="26.5546875" style="7" customWidth="1"/>
    <col min="1291" max="1291" width="16.44140625" style="7" customWidth="1"/>
    <col min="1292" max="1293" width="14" style="7" customWidth="1"/>
    <col min="1294" max="1294" width="17" style="7" bestFit="1" customWidth="1"/>
    <col min="1295" max="1295" width="14.109375" style="7" bestFit="1" customWidth="1"/>
    <col min="1296" max="1296" width="15" style="7" bestFit="1" customWidth="1"/>
    <col min="1297" max="1299" width="8.88671875" style="7"/>
    <col min="1300" max="1300" width="32.5546875" style="7" customWidth="1"/>
    <col min="1301" max="1301" width="16.88671875" style="7" bestFit="1" customWidth="1"/>
    <col min="1302" max="1537" width="8.88671875" style="7"/>
    <col min="1538" max="1538" width="16.5546875" style="7" customWidth="1"/>
    <col min="1539" max="1539" width="17.109375" style="7" customWidth="1"/>
    <col min="1540" max="1540" width="16.88671875" style="7" bestFit="1" customWidth="1"/>
    <col min="1541" max="1542" width="14" style="7" customWidth="1"/>
    <col min="1543" max="1543" width="16.44140625" style="7" customWidth="1"/>
    <col min="1544" max="1544" width="7.109375" style="7" customWidth="1"/>
    <col min="1545" max="1545" width="14" style="7" customWidth="1"/>
    <col min="1546" max="1546" width="26.5546875" style="7" customWidth="1"/>
    <col min="1547" max="1547" width="16.44140625" style="7" customWidth="1"/>
    <col min="1548" max="1549" width="14" style="7" customWidth="1"/>
    <col min="1550" max="1550" width="17" style="7" bestFit="1" customWidth="1"/>
    <col min="1551" max="1551" width="14.109375" style="7" bestFit="1" customWidth="1"/>
    <col min="1552" max="1552" width="15" style="7" bestFit="1" customWidth="1"/>
    <col min="1553" max="1555" width="8.88671875" style="7"/>
    <col min="1556" max="1556" width="32.5546875" style="7" customWidth="1"/>
    <col min="1557" max="1557" width="16.88671875" style="7" bestFit="1" customWidth="1"/>
    <col min="1558" max="1793" width="8.88671875" style="7"/>
    <col min="1794" max="1794" width="16.5546875" style="7" customWidth="1"/>
    <col min="1795" max="1795" width="17.109375" style="7" customWidth="1"/>
    <col min="1796" max="1796" width="16.88671875" style="7" bestFit="1" customWidth="1"/>
    <col min="1797" max="1798" width="14" style="7" customWidth="1"/>
    <col min="1799" max="1799" width="16.44140625" style="7" customWidth="1"/>
    <col min="1800" max="1800" width="7.109375" style="7" customWidth="1"/>
    <col min="1801" max="1801" width="14" style="7" customWidth="1"/>
    <col min="1802" max="1802" width="26.5546875" style="7" customWidth="1"/>
    <col min="1803" max="1803" width="16.44140625" style="7" customWidth="1"/>
    <col min="1804" max="1805" width="14" style="7" customWidth="1"/>
    <col min="1806" max="1806" width="17" style="7" bestFit="1" customWidth="1"/>
    <col min="1807" max="1807" width="14.109375" style="7" bestFit="1" customWidth="1"/>
    <col min="1808" max="1808" width="15" style="7" bestFit="1" customWidth="1"/>
    <col min="1809" max="1811" width="8.88671875" style="7"/>
    <col min="1812" max="1812" width="32.5546875" style="7" customWidth="1"/>
    <col min="1813" max="1813" width="16.88671875" style="7" bestFit="1" customWidth="1"/>
    <col min="1814" max="2049" width="8.88671875" style="7"/>
    <col min="2050" max="2050" width="16.5546875" style="7" customWidth="1"/>
    <col min="2051" max="2051" width="17.109375" style="7" customWidth="1"/>
    <col min="2052" max="2052" width="16.88671875" style="7" bestFit="1" customWidth="1"/>
    <col min="2053" max="2054" width="14" style="7" customWidth="1"/>
    <col min="2055" max="2055" width="16.44140625" style="7" customWidth="1"/>
    <col min="2056" max="2056" width="7.109375" style="7" customWidth="1"/>
    <col min="2057" max="2057" width="14" style="7" customWidth="1"/>
    <col min="2058" max="2058" width="26.5546875" style="7" customWidth="1"/>
    <col min="2059" max="2059" width="16.44140625" style="7" customWidth="1"/>
    <col min="2060" max="2061" width="14" style="7" customWidth="1"/>
    <col min="2062" max="2062" width="17" style="7" bestFit="1" customWidth="1"/>
    <col min="2063" max="2063" width="14.109375" style="7" bestFit="1" customWidth="1"/>
    <col min="2064" max="2064" width="15" style="7" bestFit="1" customWidth="1"/>
    <col min="2065" max="2067" width="8.88671875" style="7"/>
    <col min="2068" max="2068" width="32.5546875" style="7" customWidth="1"/>
    <col min="2069" max="2069" width="16.88671875" style="7" bestFit="1" customWidth="1"/>
    <col min="2070" max="2305" width="8.88671875" style="7"/>
    <col min="2306" max="2306" width="16.5546875" style="7" customWidth="1"/>
    <col min="2307" max="2307" width="17.109375" style="7" customWidth="1"/>
    <col min="2308" max="2308" width="16.88671875" style="7" bestFit="1" customWidth="1"/>
    <col min="2309" max="2310" width="14" style="7" customWidth="1"/>
    <col min="2311" max="2311" width="16.44140625" style="7" customWidth="1"/>
    <col min="2312" max="2312" width="7.109375" style="7" customWidth="1"/>
    <col min="2313" max="2313" width="14" style="7" customWidth="1"/>
    <col min="2314" max="2314" width="26.5546875" style="7" customWidth="1"/>
    <col min="2315" max="2315" width="16.44140625" style="7" customWidth="1"/>
    <col min="2316" max="2317" width="14" style="7" customWidth="1"/>
    <col min="2318" max="2318" width="17" style="7" bestFit="1" customWidth="1"/>
    <col min="2319" max="2319" width="14.109375" style="7" bestFit="1" customWidth="1"/>
    <col min="2320" max="2320" width="15" style="7" bestFit="1" customWidth="1"/>
    <col min="2321" max="2323" width="8.88671875" style="7"/>
    <col min="2324" max="2324" width="32.5546875" style="7" customWidth="1"/>
    <col min="2325" max="2325" width="16.88671875" style="7" bestFit="1" customWidth="1"/>
    <col min="2326" max="2561" width="8.88671875" style="7"/>
    <col min="2562" max="2562" width="16.5546875" style="7" customWidth="1"/>
    <col min="2563" max="2563" width="17.109375" style="7" customWidth="1"/>
    <col min="2564" max="2564" width="16.88671875" style="7" bestFit="1" customWidth="1"/>
    <col min="2565" max="2566" width="14" style="7" customWidth="1"/>
    <col min="2567" max="2567" width="16.44140625" style="7" customWidth="1"/>
    <col min="2568" max="2568" width="7.109375" style="7" customWidth="1"/>
    <col min="2569" max="2569" width="14" style="7" customWidth="1"/>
    <col min="2570" max="2570" width="26.5546875" style="7" customWidth="1"/>
    <col min="2571" max="2571" width="16.44140625" style="7" customWidth="1"/>
    <col min="2572" max="2573" width="14" style="7" customWidth="1"/>
    <col min="2574" max="2574" width="17" style="7" bestFit="1" customWidth="1"/>
    <col min="2575" max="2575" width="14.109375" style="7" bestFit="1" customWidth="1"/>
    <col min="2576" max="2576" width="15" style="7" bestFit="1" customWidth="1"/>
    <col min="2577" max="2579" width="8.88671875" style="7"/>
    <col min="2580" max="2580" width="32.5546875" style="7" customWidth="1"/>
    <col min="2581" max="2581" width="16.88671875" style="7" bestFit="1" customWidth="1"/>
    <col min="2582" max="2817" width="8.88671875" style="7"/>
    <col min="2818" max="2818" width="16.5546875" style="7" customWidth="1"/>
    <col min="2819" max="2819" width="17.109375" style="7" customWidth="1"/>
    <col min="2820" max="2820" width="16.88671875" style="7" bestFit="1" customWidth="1"/>
    <col min="2821" max="2822" width="14" style="7" customWidth="1"/>
    <col min="2823" max="2823" width="16.44140625" style="7" customWidth="1"/>
    <col min="2824" max="2824" width="7.109375" style="7" customWidth="1"/>
    <col min="2825" max="2825" width="14" style="7" customWidth="1"/>
    <col min="2826" max="2826" width="26.5546875" style="7" customWidth="1"/>
    <col min="2827" max="2827" width="16.44140625" style="7" customWidth="1"/>
    <col min="2828" max="2829" width="14" style="7" customWidth="1"/>
    <col min="2830" max="2830" width="17" style="7" bestFit="1" customWidth="1"/>
    <col min="2831" max="2831" width="14.109375" style="7" bestFit="1" customWidth="1"/>
    <col min="2832" max="2832" width="15" style="7" bestFit="1" customWidth="1"/>
    <col min="2833" max="2835" width="8.88671875" style="7"/>
    <col min="2836" max="2836" width="32.5546875" style="7" customWidth="1"/>
    <col min="2837" max="2837" width="16.88671875" style="7" bestFit="1" customWidth="1"/>
    <col min="2838" max="3073" width="8.88671875" style="7"/>
    <col min="3074" max="3074" width="16.5546875" style="7" customWidth="1"/>
    <col min="3075" max="3075" width="17.109375" style="7" customWidth="1"/>
    <col min="3076" max="3076" width="16.88671875" style="7" bestFit="1" customWidth="1"/>
    <col min="3077" max="3078" width="14" style="7" customWidth="1"/>
    <col min="3079" max="3079" width="16.44140625" style="7" customWidth="1"/>
    <col min="3080" max="3080" width="7.109375" style="7" customWidth="1"/>
    <col min="3081" max="3081" width="14" style="7" customWidth="1"/>
    <col min="3082" max="3082" width="26.5546875" style="7" customWidth="1"/>
    <col min="3083" max="3083" width="16.44140625" style="7" customWidth="1"/>
    <col min="3084" max="3085" width="14" style="7" customWidth="1"/>
    <col min="3086" max="3086" width="17" style="7" bestFit="1" customWidth="1"/>
    <col min="3087" max="3087" width="14.109375" style="7" bestFit="1" customWidth="1"/>
    <col min="3088" max="3088" width="15" style="7" bestFit="1" customWidth="1"/>
    <col min="3089" max="3091" width="8.88671875" style="7"/>
    <col min="3092" max="3092" width="32.5546875" style="7" customWidth="1"/>
    <col min="3093" max="3093" width="16.88671875" style="7" bestFit="1" customWidth="1"/>
    <col min="3094" max="3329" width="8.88671875" style="7"/>
    <col min="3330" max="3330" width="16.5546875" style="7" customWidth="1"/>
    <col min="3331" max="3331" width="17.109375" style="7" customWidth="1"/>
    <col min="3332" max="3332" width="16.88671875" style="7" bestFit="1" customWidth="1"/>
    <col min="3333" max="3334" width="14" style="7" customWidth="1"/>
    <col min="3335" max="3335" width="16.44140625" style="7" customWidth="1"/>
    <col min="3336" max="3336" width="7.109375" style="7" customWidth="1"/>
    <col min="3337" max="3337" width="14" style="7" customWidth="1"/>
    <col min="3338" max="3338" width="26.5546875" style="7" customWidth="1"/>
    <col min="3339" max="3339" width="16.44140625" style="7" customWidth="1"/>
    <col min="3340" max="3341" width="14" style="7" customWidth="1"/>
    <col min="3342" max="3342" width="17" style="7" bestFit="1" customWidth="1"/>
    <col min="3343" max="3343" width="14.109375" style="7" bestFit="1" customWidth="1"/>
    <col min="3344" max="3344" width="15" style="7" bestFit="1" customWidth="1"/>
    <col min="3345" max="3347" width="8.88671875" style="7"/>
    <col min="3348" max="3348" width="32.5546875" style="7" customWidth="1"/>
    <col min="3349" max="3349" width="16.88671875" style="7" bestFit="1" customWidth="1"/>
    <col min="3350" max="3585" width="8.88671875" style="7"/>
    <col min="3586" max="3586" width="16.5546875" style="7" customWidth="1"/>
    <col min="3587" max="3587" width="17.109375" style="7" customWidth="1"/>
    <col min="3588" max="3588" width="16.88671875" style="7" bestFit="1" customWidth="1"/>
    <col min="3589" max="3590" width="14" style="7" customWidth="1"/>
    <col min="3591" max="3591" width="16.44140625" style="7" customWidth="1"/>
    <col min="3592" max="3592" width="7.109375" style="7" customWidth="1"/>
    <col min="3593" max="3593" width="14" style="7" customWidth="1"/>
    <col min="3594" max="3594" width="26.5546875" style="7" customWidth="1"/>
    <col min="3595" max="3595" width="16.44140625" style="7" customWidth="1"/>
    <col min="3596" max="3597" width="14" style="7" customWidth="1"/>
    <col min="3598" max="3598" width="17" style="7" bestFit="1" customWidth="1"/>
    <col min="3599" max="3599" width="14.109375" style="7" bestFit="1" customWidth="1"/>
    <col min="3600" max="3600" width="15" style="7" bestFit="1" customWidth="1"/>
    <col min="3601" max="3603" width="8.88671875" style="7"/>
    <col min="3604" max="3604" width="32.5546875" style="7" customWidth="1"/>
    <col min="3605" max="3605" width="16.88671875" style="7" bestFit="1" customWidth="1"/>
    <col min="3606" max="3841" width="8.88671875" style="7"/>
    <col min="3842" max="3842" width="16.5546875" style="7" customWidth="1"/>
    <col min="3843" max="3843" width="17.109375" style="7" customWidth="1"/>
    <col min="3844" max="3844" width="16.88671875" style="7" bestFit="1" customWidth="1"/>
    <col min="3845" max="3846" width="14" style="7" customWidth="1"/>
    <col min="3847" max="3847" width="16.44140625" style="7" customWidth="1"/>
    <col min="3848" max="3848" width="7.109375" style="7" customWidth="1"/>
    <col min="3849" max="3849" width="14" style="7" customWidth="1"/>
    <col min="3850" max="3850" width="26.5546875" style="7" customWidth="1"/>
    <col min="3851" max="3851" width="16.44140625" style="7" customWidth="1"/>
    <col min="3852" max="3853" width="14" style="7" customWidth="1"/>
    <col min="3854" max="3854" width="17" style="7" bestFit="1" customWidth="1"/>
    <col min="3855" max="3855" width="14.109375" style="7" bestFit="1" customWidth="1"/>
    <col min="3856" max="3856" width="15" style="7" bestFit="1" customWidth="1"/>
    <col min="3857" max="3859" width="8.88671875" style="7"/>
    <col min="3860" max="3860" width="32.5546875" style="7" customWidth="1"/>
    <col min="3861" max="3861" width="16.88671875" style="7" bestFit="1" customWidth="1"/>
    <col min="3862" max="4097" width="8.88671875" style="7"/>
    <col min="4098" max="4098" width="16.5546875" style="7" customWidth="1"/>
    <col min="4099" max="4099" width="17.109375" style="7" customWidth="1"/>
    <col min="4100" max="4100" width="16.88671875" style="7" bestFit="1" customWidth="1"/>
    <col min="4101" max="4102" width="14" style="7" customWidth="1"/>
    <col min="4103" max="4103" width="16.44140625" style="7" customWidth="1"/>
    <col min="4104" max="4104" width="7.109375" style="7" customWidth="1"/>
    <col min="4105" max="4105" width="14" style="7" customWidth="1"/>
    <col min="4106" max="4106" width="26.5546875" style="7" customWidth="1"/>
    <col min="4107" max="4107" width="16.44140625" style="7" customWidth="1"/>
    <col min="4108" max="4109" width="14" style="7" customWidth="1"/>
    <col min="4110" max="4110" width="17" style="7" bestFit="1" customWidth="1"/>
    <col min="4111" max="4111" width="14.109375" style="7" bestFit="1" customWidth="1"/>
    <col min="4112" max="4112" width="15" style="7" bestFit="1" customWidth="1"/>
    <col min="4113" max="4115" width="8.88671875" style="7"/>
    <col min="4116" max="4116" width="32.5546875" style="7" customWidth="1"/>
    <col min="4117" max="4117" width="16.88671875" style="7" bestFit="1" customWidth="1"/>
    <col min="4118" max="4353" width="8.88671875" style="7"/>
    <col min="4354" max="4354" width="16.5546875" style="7" customWidth="1"/>
    <col min="4355" max="4355" width="17.109375" style="7" customWidth="1"/>
    <col min="4356" max="4356" width="16.88671875" style="7" bestFit="1" customWidth="1"/>
    <col min="4357" max="4358" width="14" style="7" customWidth="1"/>
    <col min="4359" max="4359" width="16.44140625" style="7" customWidth="1"/>
    <col min="4360" max="4360" width="7.109375" style="7" customWidth="1"/>
    <col min="4361" max="4361" width="14" style="7" customWidth="1"/>
    <col min="4362" max="4362" width="26.5546875" style="7" customWidth="1"/>
    <col min="4363" max="4363" width="16.44140625" style="7" customWidth="1"/>
    <col min="4364" max="4365" width="14" style="7" customWidth="1"/>
    <col min="4366" max="4366" width="17" style="7" bestFit="1" customWidth="1"/>
    <col min="4367" max="4367" width="14.109375" style="7" bestFit="1" customWidth="1"/>
    <col min="4368" max="4368" width="15" style="7" bestFit="1" customWidth="1"/>
    <col min="4369" max="4371" width="8.88671875" style="7"/>
    <col min="4372" max="4372" width="32.5546875" style="7" customWidth="1"/>
    <col min="4373" max="4373" width="16.88671875" style="7" bestFit="1" customWidth="1"/>
    <col min="4374" max="4609" width="8.88671875" style="7"/>
    <col min="4610" max="4610" width="16.5546875" style="7" customWidth="1"/>
    <col min="4611" max="4611" width="17.109375" style="7" customWidth="1"/>
    <col min="4612" max="4612" width="16.88671875" style="7" bestFit="1" customWidth="1"/>
    <col min="4613" max="4614" width="14" style="7" customWidth="1"/>
    <col min="4615" max="4615" width="16.44140625" style="7" customWidth="1"/>
    <col min="4616" max="4616" width="7.109375" style="7" customWidth="1"/>
    <col min="4617" max="4617" width="14" style="7" customWidth="1"/>
    <col min="4618" max="4618" width="26.5546875" style="7" customWidth="1"/>
    <col min="4619" max="4619" width="16.44140625" style="7" customWidth="1"/>
    <col min="4620" max="4621" width="14" style="7" customWidth="1"/>
    <col min="4622" max="4622" width="17" style="7" bestFit="1" customWidth="1"/>
    <col min="4623" max="4623" width="14.109375" style="7" bestFit="1" customWidth="1"/>
    <col min="4624" max="4624" width="15" style="7" bestFit="1" customWidth="1"/>
    <col min="4625" max="4627" width="8.88671875" style="7"/>
    <col min="4628" max="4628" width="32.5546875" style="7" customWidth="1"/>
    <col min="4629" max="4629" width="16.88671875" style="7" bestFit="1" customWidth="1"/>
    <col min="4630" max="4865" width="8.88671875" style="7"/>
    <col min="4866" max="4866" width="16.5546875" style="7" customWidth="1"/>
    <col min="4867" max="4867" width="17.109375" style="7" customWidth="1"/>
    <col min="4868" max="4868" width="16.88671875" style="7" bestFit="1" customWidth="1"/>
    <col min="4869" max="4870" width="14" style="7" customWidth="1"/>
    <col min="4871" max="4871" width="16.44140625" style="7" customWidth="1"/>
    <col min="4872" max="4872" width="7.109375" style="7" customWidth="1"/>
    <col min="4873" max="4873" width="14" style="7" customWidth="1"/>
    <col min="4874" max="4874" width="26.5546875" style="7" customWidth="1"/>
    <col min="4875" max="4875" width="16.44140625" style="7" customWidth="1"/>
    <col min="4876" max="4877" width="14" style="7" customWidth="1"/>
    <col min="4878" max="4878" width="17" style="7" bestFit="1" customWidth="1"/>
    <col min="4879" max="4879" width="14.109375" style="7" bestFit="1" customWidth="1"/>
    <col min="4880" max="4880" width="15" style="7" bestFit="1" customWidth="1"/>
    <col min="4881" max="4883" width="8.88671875" style="7"/>
    <col min="4884" max="4884" width="32.5546875" style="7" customWidth="1"/>
    <col min="4885" max="4885" width="16.88671875" style="7" bestFit="1" customWidth="1"/>
    <col min="4886" max="5121" width="8.88671875" style="7"/>
    <col min="5122" max="5122" width="16.5546875" style="7" customWidth="1"/>
    <col min="5123" max="5123" width="17.109375" style="7" customWidth="1"/>
    <col min="5124" max="5124" width="16.88671875" style="7" bestFit="1" customWidth="1"/>
    <col min="5125" max="5126" width="14" style="7" customWidth="1"/>
    <col min="5127" max="5127" width="16.44140625" style="7" customWidth="1"/>
    <col min="5128" max="5128" width="7.109375" style="7" customWidth="1"/>
    <col min="5129" max="5129" width="14" style="7" customWidth="1"/>
    <col min="5130" max="5130" width="26.5546875" style="7" customWidth="1"/>
    <col min="5131" max="5131" width="16.44140625" style="7" customWidth="1"/>
    <col min="5132" max="5133" width="14" style="7" customWidth="1"/>
    <col min="5134" max="5134" width="17" style="7" bestFit="1" customWidth="1"/>
    <col min="5135" max="5135" width="14.109375" style="7" bestFit="1" customWidth="1"/>
    <col min="5136" max="5136" width="15" style="7" bestFit="1" customWidth="1"/>
    <col min="5137" max="5139" width="8.88671875" style="7"/>
    <col min="5140" max="5140" width="32.5546875" style="7" customWidth="1"/>
    <col min="5141" max="5141" width="16.88671875" style="7" bestFit="1" customWidth="1"/>
    <col min="5142" max="5377" width="8.88671875" style="7"/>
    <col min="5378" max="5378" width="16.5546875" style="7" customWidth="1"/>
    <col min="5379" max="5379" width="17.109375" style="7" customWidth="1"/>
    <col min="5380" max="5380" width="16.88671875" style="7" bestFit="1" customWidth="1"/>
    <col min="5381" max="5382" width="14" style="7" customWidth="1"/>
    <col min="5383" max="5383" width="16.44140625" style="7" customWidth="1"/>
    <col min="5384" max="5384" width="7.109375" style="7" customWidth="1"/>
    <col min="5385" max="5385" width="14" style="7" customWidth="1"/>
    <col min="5386" max="5386" width="26.5546875" style="7" customWidth="1"/>
    <col min="5387" max="5387" width="16.44140625" style="7" customWidth="1"/>
    <col min="5388" max="5389" width="14" style="7" customWidth="1"/>
    <col min="5390" max="5390" width="17" style="7" bestFit="1" customWidth="1"/>
    <col min="5391" max="5391" width="14.109375" style="7" bestFit="1" customWidth="1"/>
    <col min="5392" max="5392" width="15" style="7" bestFit="1" customWidth="1"/>
    <col min="5393" max="5395" width="8.88671875" style="7"/>
    <col min="5396" max="5396" width="32.5546875" style="7" customWidth="1"/>
    <col min="5397" max="5397" width="16.88671875" style="7" bestFit="1" customWidth="1"/>
    <col min="5398" max="5633" width="8.88671875" style="7"/>
    <col min="5634" max="5634" width="16.5546875" style="7" customWidth="1"/>
    <col min="5635" max="5635" width="17.109375" style="7" customWidth="1"/>
    <col min="5636" max="5636" width="16.88671875" style="7" bestFit="1" customWidth="1"/>
    <col min="5637" max="5638" width="14" style="7" customWidth="1"/>
    <col min="5639" max="5639" width="16.44140625" style="7" customWidth="1"/>
    <col min="5640" max="5640" width="7.109375" style="7" customWidth="1"/>
    <col min="5641" max="5641" width="14" style="7" customWidth="1"/>
    <col min="5642" max="5642" width="26.5546875" style="7" customWidth="1"/>
    <col min="5643" max="5643" width="16.44140625" style="7" customWidth="1"/>
    <col min="5644" max="5645" width="14" style="7" customWidth="1"/>
    <col min="5646" max="5646" width="17" style="7" bestFit="1" customWidth="1"/>
    <col min="5647" max="5647" width="14.109375" style="7" bestFit="1" customWidth="1"/>
    <col min="5648" max="5648" width="15" style="7" bestFit="1" customWidth="1"/>
    <col min="5649" max="5651" width="8.88671875" style="7"/>
    <col min="5652" max="5652" width="32.5546875" style="7" customWidth="1"/>
    <col min="5653" max="5653" width="16.88671875" style="7" bestFit="1" customWidth="1"/>
    <col min="5654" max="5889" width="8.88671875" style="7"/>
    <col min="5890" max="5890" width="16.5546875" style="7" customWidth="1"/>
    <col min="5891" max="5891" width="17.109375" style="7" customWidth="1"/>
    <col min="5892" max="5892" width="16.88671875" style="7" bestFit="1" customWidth="1"/>
    <col min="5893" max="5894" width="14" style="7" customWidth="1"/>
    <col min="5895" max="5895" width="16.44140625" style="7" customWidth="1"/>
    <col min="5896" max="5896" width="7.109375" style="7" customWidth="1"/>
    <col min="5897" max="5897" width="14" style="7" customWidth="1"/>
    <col min="5898" max="5898" width="26.5546875" style="7" customWidth="1"/>
    <col min="5899" max="5899" width="16.44140625" style="7" customWidth="1"/>
    <col min="5900" max="5901" width="14" style="7" customWidth="1"/>
    <col min="5902" max="5902" width="17" style="7" bestFit="1" customWidth="1"/>
    <col min="5903" max="5903" width="14.109375" style="7" bestFit="1" customWidth="1"/>
    <col min="5904" max="5904" width="15" style="7" bestFit="1" customWidth="1"/>
    <col min="5905" max="5907" width="8.88671875" style="7"/>
    <col min="5908" max="5908" width="32.5546875" style="7" customWidth="1"/>
    <col min="5909" max="5909" width="16.88671875" style="7" bestFit="1" customWidth="1"/>
    <col min="5910" max="6145" width="8.88671875" style="7"/>
    <col min="6146" max="6146" width="16.5546875" style="7" customWidth="1"/>
    <col min="6147" max="6147" width="17.109375" style="7" customWidth="1"/>
    <col min="6148" max="6148" width="16.88671875" style="7" bestFit="1" customWidth="1"/>
    <col min="6149" max="6150" width="14" style="7" customWidth="1"/>
    <col min="6151" max="6151" width="16.44140625" style="7" customWidth="1"/>
    <col min="6152" max="6152" width="7.109375" style="7" customWidth="1"/>
    <col min="6153" max="6153" width="14" style="7" customWidth="1"/>
    <col min="6154" max="6154" width="26.5546875" style="7" customWidth="1"/>
    <col min="6155" max="6155" width="16.44140625" style="7" customWidth="1"/>
    <col min="6156" max="6157" width="14" style="7" customWidth="1"/>
    <col min="6158" max="6158" width="17" style="7" bestFit="1" customWidth="1"/>
    <col min="6159" max="6159" width="14.109375" style="7" bestFit="1" customWidth="1"/>
    <col min="6160" max="6160" width="15" style="7" bestFit="1" customWidth="1"/>
    <col min="6161" max="6163" width="8.88671875" style="7"/>
    <col min="6164" max="6164" width="32.5546875" style="7" customWidth="1"/>
    <col min="6165" max="6165" width="16.88671875" style="7" bestFit="1" customWidth="1"/>
    <col min="6166" max="6401" width="8.88671875" style="7"/>
    <col min="6402" max="6402" width="16.5546875" style="7" customWidth="1"/>
    <col min="6403" max="6403" width="17.109375" style="7" customWidth="1"/>
    <col min="6404" max="6404" width="16.88671875" style="7" bestFit="1" customWidth="1"/>
    <col min="6405" max="6406" width="14" style="7" customWidth="1"/>
    <col min="6407" max="6407" width="16.44140625" style="7" customWidth="1"/>
    <col min="6408" max="6408" width="7.109375" style="7" customWidth="1"/>
    <col min="6409" max="6409" width="14" style="7" customWidth="1"/>
    <col min="6410" max="6410" width="26.5546875" style="7" customWidth="1"/>
    <col min="6411" max="6411" width="16.44140625" style="7" customWidth="1"/>
    <col min="6412" max="6413" width="14" style="7" customWidth="1"/>
    <col min="6414" max="6414" width="17" style="7" bestFit="1" customWidth="1"/>
    <col min="6415" max="6415" width="14.109375" style="7" bestFit="1" customWidth="1"/>
    <col min="6416" max="6416" width="15" style="7" bestFit="1" customWidth="1"/>
    <col min="6417" max="6419" width="8.88671875" style="7"/>
    <col min="6420" max="6420" width="32.5546875" style="7" customWidth="1"/>
    <col min="6421" max="6421" width="16.88671875" style="7" bestFit="1" customWidth="1"/>
    <col min="6422" max="6657" width="8.88671875" style="7"/>
    <col min="6658" max="6658" width="16.5546875" style="7" customWidth="1"/>
    <col min="6659" max="6659" width="17.109375" style="7" customWidth="1"/>
    <col min="6660" max="6660" width="16.88671875" style="7" bestFit="1" customWidth="1"/>
    <col min="6661" max="6662" width="14" style="7" customWidth="1"/>
    <col min="6663" max="6663" width="16.44140625" style="7" customWidth="1"/>
    <col min="6664" max="6664" width="7.109375" style="7" customWidth="1"/>
    <col min="6665" max="6665" width="14" style="7" customWidth="1"/>
    <col min="6666" max="6666" width="26.5546875" style="7" customWidth="1"/>
    <col min="6667" max="6667" width="16.44140625" style="7" customWidth="1"/>
    <col min="6668" max="6669" width="14" style="7" customWidth="1"/>
    <col min="6670" max="6670" width="17" style="7" bestFit="1" customWidth="1"/>
    <col min="6671" max="6671" width="14.109375" style="7" bestFit="1" customWidth="1"/>
    <col min="6672" max="6672" width="15" style="7" bestFit="1" customWidth="1"/>
    <col min="6673" max="6675" width="8.88671875" style="7"/>
    <col min="6676" max="6676" width="32.5546875" style="7" customWidth="1"/>
    <col min="6677" max="6677" width="16.88671875" style="7" bestFit="1" customWidth="1"/>
    <col min="6678" max="6913" width="8.88671875" style="7"/>
    <col min="6914" max="6914" width="16.5546875" style="7" customWidth="1"/>
    <col min="6915" max="6915" width="17.109375" style="7" customWidth="1"/>
    <col min="6916" max="6916" width="16.88671875" style="7" bestFit="1" customWidth="1"/>
    <col min="6917" max="6918" width="14" style="7" customWidth="1"/>
    <col min="6919" max="6919" width="16.44140625" style="7" customWidth="1"/>
    <col min="6920" max="6920" width="7.109375" style="7" customWidth="1"/>
    <col min="6921" max="6921" width="14" style="7" customWidth="1"/>
    <col min="6922" max="6922" width="26.5546875" style="7" customWidth="1"/>
    <col min="6923" max="6923" width="16.44140625" style="7" customWidth="1"/>
    <col min="6924" max="6925" width="14" style="7" customWidth="1"/>
    <col min="6926" max="6926" width="17" style="7" bestFit="1" customWidth="1"/>
    <col min="6927" max="6927" width="14.109375" style="7" bestFit="1" customWidth="1"/>
    <col min="6928" max="6928" width="15" style="7" bestFit="1" customWidth="1"/>
    <col min="6929" max="6931" width="8.88671875" style="7"/>
    <col min="6932" max="6932" width="32.5546875" style="7" customWidth="1"/>
    <col min="6933" max="6933" width="16.88671875" style="7" bestFit="1" customWidth="1"/>
    <col min="6934" max="7169" width="8.88671875" style="7"/>
    <col min="7170" max="7170" width="16.5546875" style="7" customWidth="1"/>
    <col min="7171" max="7171" width="17.109375" style="7" customWidth="1"/>
    <col min="7172" max="7172" width="16.88671875" style="7" bestFit="1" customWidth="1"/>
    <col min="7173" max="7174" width="14" style="7" customWidth="1"/>
    <col min="7175" max="7175" width="16.44140625" style="7" customWidth="1"/>
    <col min="7176" max="7176" width="7.109375" style="7" customWidth="1"/>
    <col min="7177" max="7177" width="14" style="7" customWidth="1"/>
    <col min="7178" max="7178" width="26.5546875" style="7" customWidth="1"/>
    <col min="7179" max="7179" width="16.44140625" style="7" customWidth="1"/>
    <col min="7180" max="7181" width="14" style="7" customWidth="1"/>
    <col min="7182" max="7182" width="17" style="7" bestFit="1" customWidth="1"/>
    <col min="7183" max="7183" width="14.109375" style="7" bestFit="1" customWidth="1"/>
    <col min="7184" max="7184" width="15" style="7" bestFit="1" customWidth="1"/>
    <col min="7185" max="7187" width="8.88671875" style="7"/>
    <col min="7188" max="7188" width="32.5546875" style="7" customWidth="1"/>
    <col min="7189" max="7189" width="16.88671875" style="7" bestFit="1" customWidth="1"/>
    <col min="7190" max="7425" width="8.88671875" style="7"/>
    <col min="7426" max="7426" width="16.5546875" style="7" customWidth="1"/>
    <col min="7427" max="7427" width="17.109375" style="7" customWidth="1"/>
    <col min="7428" max="7428" width="16.88671875" style="7" bestFit="1" customWidth="1"/>
    <col min="7429" max="7430" width="14" style="7" customWidth="1"/>
    <col min="7431" max="7431" width="16.44140625" style="7" customWidth="1"/>
    <col min="7432" max="7432" width="7.109375" style="7" customWidth="1"/>
    <col min="7433" max="7433" width="14" style="7" customWidth="1"/>
    <col min="7434" max="7434" width="26.5546875" style="7" customWidth="1"/>
    <col min="7435" max="7435" width="16.44140625" style="7" customWidth="1"/>
    <col min="7436" max="7437" width="14" style="7" customWidth="1"/>
    <col min="7438" max="7438" width="17" style="7" bestFit="1" customWidth="1"/>
    <col min="7439" max="7439" width="14.109375" style="7" bestFit="1" customWidth="1"/>
    <col min="7440" max="7440" width="15" style="7" bestFit="1" customWidth="1"/>
    <col min="7441" max="7443" width="8.88671875" style="7"/>
    <col min="7444" max="7444" width="32.5546875" style="7" customWidth="1"/>
    <col min="7445" max="7445" width="16.88671875" style="7" bestFit="1" customWidth="1"/>
    <col min="7446" max="7681" width="8.88671875" style="7"/>
    <col min="7682" max="7682" width="16.5546875" style="7" customWidth="1"/>
    <col min="7683" max="7683" width="17.109375" style="7" customWidth="1"/>
    <col min="7684" max="7684" width="16.88671875" style="7" bestFit="1" customWidth="1"/>
    <col min="7685" max="7686" width="14" style="7" customWidth="1"/>
    <col min="7687" max="7687" width="16.44140625" style="7" customWidth="1"/>
    <col min="7688" max="7688" width="7.109375" style="7" customWidth="1"/>
    <col min="7689" max="7689" width="14" style="7" customWidth="1"/>
    <col min="7690" max="7690" width="26.5546875" style="7" customWidth="1"/>
    <col min="7691" max="7691" width="16.44140625" style="7" customWidth="1"/>
    <col min="7692" max="7693" width="14" style="7" customWidth="1"/>
    <col min="7694" max="7694" width="17" style="7" bestFit="1" customWidth="1"/>
    <col min="7695" max="7695" width="14.109375" style="7" bestFit="1" customWidth="1"/>
    <col min="7696" max="7696" width="15" style="7" bestFit="1" customWidth="1"/>
    <col min="7697" max="7699" width="8.88671875" style="7"/>
    <col min="7700" max="7700" width="32.5546875" style="7" customWidth="1"/>
    <col min="7701" max="7701" width="16.88671875" style="7" bestFit="1" customWidth="1"/>
    <col min="7702" max="7937" width="8.88671875" style="7"/>
    <col min="7938" max="7938" width="16.5546875" style="7" customWidth="1"/>
    <col min="7939" max="7939" width="17.109375" style="7" customWidth="1"/>
    <col min="7940" max="7940" width="16.88671875" style="7" bestFit="1" customWidth="1"/>
    <col min="7941" max="7942" width="14" style="7" customWidth="1"/>
    <col min="7943" max="7943" width="16.44140625" style="7" customWidth="1"/>
    <col min="7944" max="7944" width="7.109375" style="7" customWidth="1"/>
    <col min="7945" max="7945" width="14" style="7" customWidth="1"/>
    <col min="7946" max="7946" width="26.5546875" style="7" customWidth="1"/>
    <col min="7947" max="7947" width="16.44140625" style="7" customWidth="1"/>
    <col min="7948" max="7949" width="14" style="7" customWidth="1"/>
    <col min="7950" max="7950" width="17" style="7" bestFit="1" customWidth="1"/>
    <col min="7951" max="7951" width="14.109375" style="7" bestFit="1" customWidth="1"/>
    <col min="7952" max="7952" width="15" style="7" bestFit="1" customWidth="1"/>
    <col min="7953" max="7955" width="8.88671875" style="7"/>
    <col min="7956" max="7956" width="32.5546875" style="7" customWidth="1"/>
    <col min="7957" max="7957" width="16.88671875" style="7" bestFit="1" customWidth="1"/>
    <col min="7958" max="8193" width="8.88671875" style="7"/>
    <col min="8194" max="8194" width="16.5546875" style="7" customWidth="1"/>
    <col min="8195" max="8195" width="17.109375" style="7" customWidth="1"/>
    <col min="8196" max="8196" width="16.88671875" style="7" bestFit="1" customWidth="1"/>
    <col min="8197" max="8198" width="14" style="7" customWidth="1"/>
    <col min="8199" max="8199" width="16.44140625" style="7" customWidth="1"/>
    <col min="8200" max="8200" width="7.109375" style="7" customWidth="1"/>
    <col min="8201" max="8201" width="14" style="7" customWidth="1"/>
    <col min="8202" max="8202" width="26.5546875" style="7" customWidth="1"/>
    <col min="8203" max="8203" width="16.44140625" style="7" customWidth="1"/>
    <col min="8204" max="8205" width="14" style="7" customWidth="1"/>
    <col min="8206" max="8206" width="17" style="7" bestFit="1" customWidth="1"/>
    <col min="8207" max="8207" width="14.109375" style="7" bestFit="1" customWidth="1"/>
    <col min="8208" max="8208" width="15" style="7" bestFit="1" customWidth="1"/>
    <col min="8209" max="8211" width="8.88671875" style="7"/>
    <col min="8212" max="8212" width="32.5546875" style="7" customWidth="1"/>
    <col min="8213" max="8213" width="16.88671875" style="7" bestFit="1" customWidth="1"/>
    <col min="8214" max="8449" width="8.88671875" style="7"/>
    <col min="8450" max="8450" width="16.5546875" style="7" customWidth="1"/>
    <col min="8451" max="8451" width="17.109375" style="7" customWidth="1"/>
    <col min="8452" max="8452" width="16.88671875" style="7" bestFit="1" customWidth="1"/>
    <col min="8453" max="8454" width="14" style="7" customWidth="1"/>
    <col min="8455" max="8455" width="16.44140625" style="7" customWidth="1"/>
    <col min="8456" max="8456" width="7.109375" style="7" customWidth="1"/>
    <col min="8457" max="8457" width="14" style="7" customWidth="1"/>
    <col min="8458" max="8458" width="26.5546875" style="7" customWidth="1"/>
    <col min="8459" max="8459" width="16.44140625" style="7" customWidth="1"/>
    <col min="8460" max="8461" width="14" style="7" customWidth="1"/>
    <col min="8462" max="8462" width="17" style="7" bestFit="1" customWidth="1"/>
    <col min="8463" max="8463" width="14.109375" style="7" bestFit="1" customWidth="1"/>
    <col min="8464" max="8464" width="15" style="7" bestFit="1" customWidth="1"/>
    <col min="8465" max="8467" width="8.88671875" style="7"/>
    <col min="8468" max="8468" width="32.5546875" style="7" customWidth="1"/>
    <col min="8469" max="8469" width="16.88671875" style="7" bestFit="1" customWidth="1"/>
    <col min="8470" max="8705" width="8.88671875" style="7"/>
    <col min="8706" max="8706" width="16.5546875" style="7" customWidth="1"/>
    <col min="8707" max="8707" width="17.109375" style="7" customWidth="1"/>
    <col min="8708" max="8708" width="16.88671875" style="7" bestFit="1" customWidth="1"/>
    <col min="8709" max="8710" width="14" style="7" customWidth="1"/>
    <col min="8711" max="8711" width="16.44140625" style="7" customWidth="1"/>
    <col min="8712" max="8712" width="7.109375" style="7" customWidth="1"/>
    <col min="8713" max="8713" width="14" style="7" customWidth="1"/>
    <col min="8714" max="8714" width="26.5546875" style="7" customWidth="1"/>
    <col min="8715" max="8715" width="16.44140625" style="7" customWidth="1"/>
    <col min="8716" max="8717" width="14" style="7" customWidth="1"/>
    <col min="8718" max="8718" width="17" style="7" bestFit="1" customWidth="1"/>
    <col min="8719" max="8719" width="14.109375" style="7" bestFit="1" customWidth="1"/>
    <col min="8720" max="8720" width="15" style="7" bestFit="1" customWidth="1"/>
    <col min="8721" max="8723" width="8.88671875" style="7"/>
    <col min="8724" max="8724" width="32.5546875" style="7" customWidth="1"/>
    <col min="8725" max="8725" width="16.88671875" style="7" bestFit="1" customWidth="1"/>
    <col min="8726" max="8961" width="8.88671875" style="7"/>
    <col min="8962" max="8962" width="16.5546875" style="7" customWidth="1"/>
    <col min="8963" max="8963" width="17.109375" style="7" customWidth="1"/>
    <col min="8964" max="8964" width="16.88671875" style="7" bestFit="1" customWidth="1"/>
    <col min="8965" max="8966" width="14" style="7" customWidth="1"/>
    <col min="8967" max="8967" width="16.44140625" style="7" customWidth="1"/>
    <col min="8968" max="8968" width="7.109375" style="7" customWidth="1"/>
    <col min="8969" max="8969" width="14" style="7" customWidth="1"/>
    <col min="8970" max="8970" width="26.5546875" style="7" customWidth="1"/>
    <col min="8971" max="8971" width="16.44140625" style="7" customWidth="1"/>
    <col min="8972" max="8973" width="14" style="7" customWidth="1"/>
    <col min="8974" max="8974" width="17" style="7" bestFit="1" customWidth="1"/>
    <col min="8975" max="8975" width="14.109375" style="7" bestFit="1" customWidth="1"/>
    <col min="8976" max="8976" width="15" style="7" bestFit="1" customWidth="1"/>
    <col min="8977" max="8979" width="8.88671875" style="7"/>
    <col min="8980" max="8980" width="32.5546875" style="7" customWidth="1"/>
    <col min="8981" max="8981" width="16.88671875" style="7" bestFit="1" customWidth="1"/>
    <col min="8982" max="9217" width="8.88671875" style="7"/>
    <col min="9218" max="9218" width="16.5546875" style="7" customWidth="1"/>
    <col min="9219" max="9219" width="17.109375" style="7" customWidth="1"/>
    <col min="9220" max="9220" width="16.88671875" style="7" bestFit="1" customWidth="1"/>
    <col min="9221" max="9222" width="14" style="7" customWidth="1"/>
    <col min="9223" max="9223" width="16.44140625" style="7" customWidth="1"/>
    <col min="9224" max="9224" width="7.109375" style="7" customWidth="1"/>
    <col min="9225" max="9225" width="14" style="7" customWidth="1"/>
    <col min="9226" max="9226" width="26.5546875" style="7" customWidth="1"/>
    <col min="9227" max="9227" width="16.44140625" style="7" customWidth="1"/>
    <col min="9228" max="9229" width="14" style="7" customWidth="1"/>
    <col min="9230" max="9230" width="17" style="7" bestFit="1" customWidth="1"/>
    <col min="9231" max="9231" width="14.109375" style="7" bestFit="1" customWidth="1"/>
    <col min="9232" max="9232" width="15" style="7" bestFit="1" customWidth="1"/>
    <col min="9233" max="9235" width="8.88671875" style="7"/>
    <col min="9236" max="9236" width="32.5546875" style="7" customWidth="1"/>
    <col min="9237" max="9237" width="16.88671875" style="7" bestFit="1" customWidth="1"/>
    <col min="9238" max="9473" width="8.88671875" style="7"/>
    <col min="9474" max="9474" width="16.5546875" style="7" customWidth="1"/>
    <col min="9475" max="9475" width="17.109375" style="7" customWidth="1"/>
    <col min="9476" max="9476" width="16.88671875" style="7" bestFit="1" customWidth="1"/>
    <col min="9477" max="9478" width="14" style="7" customWidth="1"/>
    <col min="9479" max="9479" width="16.44140625" style="7" customWidth="1"/>
    <col min="9480" max="9480" width="7.109375" style="7" customWidth="1"/>
    <col min="9481" max="9481" width="14" style="7" customWidth="1"/>
    <col min="9482" max="9482" width="26.5546875" style="7" customWidth="1"/>
    <col min="9483" max="9483" width="16.44140625" style="7" customWidth="1"/>
    <col min="9484" max="9485" width="14" style="7" customWidth="1"/>
    <col min="9486" max="9486" width="17" style="7" bestFit="1" customWidth="1"/>
    <col min="9487" max="9487" width="14.109375" style="7" bestFit="1" customWidth="1"/>
    <col min="9488" max="9488" width="15" style="7" bestFit="1" customWidth="1"/>
    <col min="9489" max="9491" width="8.88671875" style="7"/>
    <col min="9492" max="9492" width="32.5546875" style="7" customWidth="1"/>
    <col min="9493" max="9493" width="16.88671875" style="7" bestFit="1" customWidth="1"/>
    <col min="9494" max="9729" width="8.88671875" style="7"/>
    <col min="9730" max="9730" width="16.5546875" style="7" customWidth="1"/>
    <col min="9731" max="9731" width="17.109375" style="7" customWidth="1"/>
    <col min="9732" max="9732" width="16.88671875" style="7" bestFit="1" customWidth="1"/>
    <col min="9733" max="9734" width="14" style="7" customWidth="1"/>
    <col min="9735" max="9735" width="16.44140625" style="7" customWidth="1"/>
    <col min="9736" max="9736" width="7.109375" style="7" customWidth="1"/>
    <col min="9737" max="9737" width="14" style="7" customWidth="1"/>
    <col min="9738" max="9738" width="26.5546875" style="7" customWidth="1"/>
    <col min="9739" max="9739" width="16.44140625" style="7" customWidth="1"/>
    <col min="9740" max="9741" width="14" style="7" customWidth="1"/>
    <col min="9742" max="9742" width="17" style="7" bestFit="1" customWidth="1"/>
    <col min="9743" max="9743" width="14.109375" style="7" bestFit="1" customWidth="1"/>
    <col min="9744" max="9744" width="15" style="7" bestFit="1" customWidth="1"/>
    <col min="9745" max="9747" width="8.88671875" style="7"/>
    <col min="9748" max="9748" width="32.5546875" style="7" customWidth="1"/>
    <col min="9749" max="9749" width="16.88671875" style="7" bestFit="1" customWidth="1"/>
    <col min="9750" max="9985" width="8.88671875" style="7"/>
    <col min="9986" max="9986" width="16.5546875" style="7" customWidth="1"/>
    <col min="9987" max="9987" width="17.109375" style="7" customWidth="1"/>
    <col min="9988" max="9988" width="16.88671875" style="7" bestFit="1" customWidth="1"/>
    <col min="9989" max="9990" width="14" style="7" customWidth="1"/>
    <col min="9991" max="9991" width="16.44140625" style="7" customWidth="1"/>
    <col min="9992" max="9992" width="7.109375" style="7" customWidth="1"/>
    <col min="9993" max="9993" width="14" style="7" customWidth="1"/>
    <col min="9994" max="9994" width="26.5546875" style="7" customWidth="1"/>
    <col min="9995" max="9995" width="16.44140625" style="7" customWidth="1"/>
    <col min="9996" max="9997" width="14" style="7" customWidth="1"/>
    <col min="9998" max="9998" width="17" style="7" bestFit="1" customWidth="1"/>
    <col min="9999" max="9999" width="14.109375" style="7" bestFit="1" customWidth="1"/>
    <col min="10000" max="10000" width="15" style="7" bestFit="1" customWidth="1"/>
    <col min="10001" max="10003" width="8.88671875" style="7"/>
    <col min="10004" max="10004" width="32.5546875" style="7" customWidth="1"/>
    <col min="10005" max="10005" width="16.88671875" style="7" bestFit="1" customWidth="1"/>
    <col min="10006" max="10241" width="8.88671875" style="7"/>
    <col min="10242" max="10242" width="16.5546875" style="7" customWidth="1"/>
    <col min="10243" max="10243" width="17.109375" style="7" customWidth="1"/>
    <col min="10244" max="10244" width="16.88671875" style="7" bestFit="1" customWidth="1"/>
    <col min="10245" max="10246" width="14" style="7" customWidth="1"/>
    <col min="10247" max="10247" width="16.44140625" style="7" customWidth="1"/>
    <col min="10248" max="10248" width="7.109375" style="7" customWidth="1"/>
    <col min="10249" max="10249" width="14" style="7" customWidth="1"/>
    <col min="10250" max="10250" width="26.5546875" style="7" customWidth="1"/>
    <col min="10251" max="10251" width="16.44140625" style="7" customWidth="1"/>
    <col min="10252" max="10253" width="14" style="7" customWidth="1"/>
    <col min="10254" max="10254" width="17" style="7" bestFit="1" customWidth="1"/>
    <col min="10255" max="10255" width="14.109375" style="7" bestFit="1" customWidth="1"/>
    <col min="10256" max="10256" width="15" style="7" bestFit="1" customWidth="1"/>
    <col min="10257" max="10259" width="8.88671875" style="7"/>
    <col min="10260" max="10260" width="32.5546875" style="7" customWidth="1"/>
    <col min="10261" max="10261" width="16.88671875" style="7" bestFit="1" customWidth="1"/>
    <col min="10262" max="10497" width="8.88671875" style="7"/>
    <col min="10498" max="10498" width="16.5546875" style="7" customWidth="1"/>
    <col min="10499" max="10499" width="17.109375" style="7" customWidth="1"/>
    <col min="10500" max="10500" width="16.88671875" style="7" bestFit="1" customWidth="1"/>
    <col min="10501" max="10502" width="14" style="7" customWidth="1"/>
    <col min="10503" max="10503" width="16.44140625" style="7" customWidth="1"/>
    <col min="10504" max="10504" width="7.109375" style="7" customWidth="1"/>
    <col min="10505" max="10505" width="14" style="7" customWidth="1"/>
    <col min="10506" max="10506" width="26.5546875" style="7" customWidth="1"/>
    <col min="10507" max="10507" width="16.44140625" style="7" customWidth="1"/>
    <col min="10508" max="10509" width="14" style="7" customWidth="1"/>
    <col min="10510" max="10510" width="17" style="7" bestFit="1" customWidth="1"/>
    <col min="10511" max="10511" width="14.109375" style="7" bestFit="1" customWidth="1"/>
    <col min="10512" max="10512" width="15" style="7" bestFit="1" customWidth="1"/>
    <col min="10513" max="10515" width="8.88671875" style="7"/>
    <col min="10516" max="10516" width="32.5546875" style="7" customWidth="1"/>
    <col min="10517" max="10517" width="16.88671875" style="7" bestFit="1" customWidth="1"/>
    <col min="10518" max="10753" width="8.88671875" style="7"/>
    <col min="10754" max="10754" width="16.5546875" style="7" customWidth="1"/>
    <col min="10755" max="10755" width="17.109375" style="7" customWidth="1"/>
    <col min="10756" max="10756" width="16.88671875" style="7" bestFit="1" customWidth="1"/>
    <col min="10757" max="10758" width="14" style="7" customWidth="1"/>
    <col min="10759" max="10759" width="16.44140625" style="7" customWidth="1"/>
    <col min="10760" max="10760" width="7.109375" style="7" customWidth="1"/>
    <col min="10761" max="10761" width="14" style="7" customWidth="1"/>
    <col min="10762" max="10762" width="26.5546875" style="7" customWidth="1"/>
    <col min="10763" max="10763" width="16.44140625" style="7" customWidth="1"/>
    <col min="10764" max="10765" width="14" style="7" customWidth="1"/>
    <col min="10766" max="10766" width="17" style="7" bestFit="1" customWidth="1"/>
    <col min="10767" max="10767" width="14.109375" style="7" bestFit="1" customWidth="1"/>
    <col min="10768" max="10768" width="15" style="7" bestFit="1" customWidth="1"/>
    <col min="10769" max="10771" width="8.88671875" style="7"/>
    <col min="10772" max="10772" width="32.5546875" style="7" customWidth="1"/>
    <col min="10773" max="10773" width="16.88671875" style="7" bestFit="1" customWidth="1"/>
    <col min="10774" max="11009" width="8.88671875" style="7"/>
    <col min="11010" max="11010" width="16.5546875" style="7" customWidth="1"/>
    <col min="11011" max="11011" width="17.109375" style="7" customWidth="1"/>
    <col min="11012" max="11012" width="16.88671875" style="7" bestFit="1" customWidth="1"/>
    <col min="11013" max="11014" width="14" style="7" customWidth="1"/>
    <col min="11015" max="11015" width="16.44140625" style="7" customWidth="1"/>
    <col min="11016" max="11016" width="7.109375" style="7" customWidth="1"/>
    <col min="11017" max="11017" width="14" style="7" customWidth="1"/>
    <col min="11018" max="11018" width="26.5546875" style="7" customWidth="1"/>
    <col min="11019" max="11019" width="16.44140625" style="7" customWidth="1"/>
    <col min="11020" max="11021" width="14" style="7" customWidth="1"/>
    <col min="11022" max="11022" width="17" style="7" bestFit="1" customWidth="1"/>
    <col min="11023" max="11023" width="14.109375" style="7" bestFit="1" customWidth="1"/>
    <col min="11024" max="11024" width="15" style="7" bestFit="1" customWidth="1"/>
    <col min="11025" max="11027" width="8.88671875" style="7"/>
    <col min="11028" max="11028" width="32.5546875" style="7" customWidth="1"/>
    <col min="11029" max="11029" width="16.88671875" style="7" bestFit="1" customWidth="1"/>
    <col min="11030" max="11265" width="8.88671875" style="7"/>
    <col min="11266" max="11266" width="16.5546875" style="7" customWidth="1"/>
    <col min="11267" max="11267" width="17.109375" style="7" customWidth="1"/>
    <col min="11268" max="11268" width="16.88671875" style="7" bestFit="1" customWidth="1"/>
    <col min="11269" max="11270" width="14" style="7" customWidth="1"/>
    <col min="11271" max="11271" width="16.44140625" style="7" customWidth="1"/>
    <col min="11272" max="11272" width="7.109375" style="7" customWidth="1"/>
    <col min="11273" max="11273" width="14" style="7" customWidth="1"/>
    <col min="11274" max="11274" width="26.5546875" style="7" customWidth="1"/>
    <col min="11275" max="11275" width="16.44140625" style="7" customWidth="1"/>
    <col min="11276" max="11277" width="14" style="7" customWidth="1"/>
    <col min="11278" max="11278" width="17" style="7" bestFit="1" customWidth="1"/>
    <col min="11279" max="11279" width="14.109375" style="7" bestFit="1" customWidth="1"/>
    <col min="11280" max="11280" width="15" style="7" bestFit="1" customWidth="1"/>
    <col min="11281" max="11283" width="8.88671875" style="7"/>
    <col min="11284" max="11284" width="32.5546875" style="7" customWidth="1"/>
    <col min="11285" max="11285" width="16.88671875" style="7" bestFit="1" customWidth="1"/>
    <col min="11286" max="11521" width="8.88671875" style="7"/>
    <col min="11522" max="11522" width="16.5546875" style="7" customWidth="1"/>
    <col min="11523" max="11523" width="17.109375" style="7" customWidth="1"/>
    <col min="11524" max="11524" width="16.88671875" style="7" bestFit="1" customWidth="1"/>
    <col min="11525" max="11526" width="14" style="7" customWidth="1"/>
    <col min="11527" max="11527" width="16.44140625" style="7" customWidth="1"/>
    <col min="11528" max="11528" width="7.109375" style="7" customWidth="1"/>
    <col min="11529" max="11529" width="14" style="7" customWidth="1"/>
    <col min="11530" max="11530" width="26.5546875" style="7" customWidth="1"/>
    <col min="11531" max="11531" width="16.44140625" style="7" customWidth="1"/>
    <col min="11532" max="11533" width="14" style="7" customWidth="1"/>
    <col min="11534" max="11534" width="17" style="7" bestFit="1" customWidth="1"/>
    <col min="11535" max="11535" width="14.109375" style="7" bestFit="1" customWidth="1"/>
    <col min="11536" max="11536" width="15" style="7" bestFit="1" customWidth="1"/>
    <col min="11537" max="11539" width="8.88671875" style="7"/>
    <col min="11540" max="11540" width="32.5546875" style="7" customWidth="1"/>
    <col min="11541" max="11541" width="16.88671875" style="7" bestFit="1" customWidth="1"/>
    <col min="11542" max="11777" width="8.88671875" style="7"/>
    <col min="11778" max="11778" width="16.5546875" style="7" customWidth="1"/>
    <col min="11779" max="11779" width="17.109375" style="7" customWidth="1"/>
    <col min="11780" max="11780" width="16.88671875" style="7" bestFit="1" customWidth="1"/>
    <col min="11781" max="11782" width="14" style="7" customWidth="1"/>
    <col min="11783" max="11783" width="16.44140625" style="7" customWidth="1"/>
    <col min="11784" max="11784" width="7.109375" style="7" customWidth="1"/>
    <col min="11785" max="11785" width="14" style="7" customWidth="1"/>
    <col min="11786" max="11786" width="26.5546875" style="7" customWidth="1"/>
    <col min="11787" max="11787" width="16.44140625" style="7" customWidth="1"/>
    <col min="11788" max="11789" width="14" style="7" customWidth="1"/>
    <col min="11790" max="11790" width="17" style="7" bestFit="1" customWidth="1"/>
    <col min="11791" max="11791" width="14.109375" style="7" bestFit="1" customWidth="1"/>
    <col min="11792" max="11792" width="15" style="7" bestFit="1" customWidth="1"/>
    <col min="11793" max="11795" width="8.88671875" style="7"/>
    <col min="11796" max="11796" width="32.5546875" style="7" customWidth="1"/>
    <col min="11797" max="11797" width="16.88671875" style="7" bestFit="1" customWidth="1"/>
    <col min="11798" max="12033" width="8.88671875" style="7"/>
    <col min="12034" max="12034" width="16.5546875" style="7" customWidth="1"/>
    <col min="12035" max="12035" width="17.109375" style="7" customWidth="1"/>
    <col min="12036" max="12036" width="16.88671875" style="7" bestFit="1" customWidth="1"/>
    <col min="12037" max="12038" width="14" style="7" customWidth="1"/>
    <col min="12039" max="12039" width="16.44140625" style="7" customWidth="1"/>
    <col min="12040" max="12040" width="7.109375" style="7" customWidth="1"/>
    <col min="12041" max="12041" width="14" style="7" customWidth="1"/>
    <col min="12042" max="12042" width="26.5546875" style="7" customWidth="1"/>
    <col min="12043" max="12043" width="16.44140625" style="7" customWidth="1"/>
    <col min="12044" max="12045" width="14" style="7" customWidth="1"/>
    <col min="12046" max="12046" width="17" style="7" bestFit="1" customWidth="1"/>
    <col min="12047" max="12047" width="14.109375" style="7" bestFit="1" customWidth="1"/>
    <col min="12048" max="12048" width="15" style="7" bestFit="1" customWidth="1"/>
    <col min="12049" max="12051" width="8.88671875" style="7"/>
    <col min="12052" max="12052" width="32.5546875" style="7" customWidth="1"/>
    <col min="12053" max="12053" width="16.88671875" style="7" bestFit="1" customWidth="1"/>
    <col min="12054" max="12289" width="8.88671875" style="7"/>
    <col min="12290" max="12290" width="16.5546875" style="7" customWidth="1"/>
    <col min="12291" max="12291" width="17.109375" style="7" customWidth="1"/>
    <col min="12292" max="12292" width="16.88671875" style="7" bestFit="1" customWidth="1"/>
    <col min="12293" max="12294" width="14" style="7" customWidth="1"/>
    <col min="12295" max="12295" width="16.44140625" style="7" customWidth="1"/>
    <col min="12296" max="12296" width="7.109375" style="7" customWidth="1"/>
    <col min="12297" max="12297" width="14" style="7" customWidth="1"/>
    <col min="12298" max="12298" width="26.5546875" style="7" customWidth="1"/>
    <col min="12299" max="12299" width="16.44140625" style="7" customWidth="1"/>
    <col min="12300" max="12301" width="14" style="7" customWidth="1"/>
    <col min="12302" max="12302" width="17" style="7" bestFit="1" customWidth="1"/>
    <col min="12303" max="12303" width="14.109375" style="7" bestFit="1" customWidth="1"/>
    <col min="12304" max="12304" width="15" style="7" bestFit="1" customWidth="1"/>
    <col min="12305" max="12307" width="8.88671875" style="7"/>
    <col min="12308" max="12308" width="32.5546875" style="7" customWidth="1"/>
    <col min="12309" max="12309" width="16.88671875" style="7" bestFit="1" customWidth="1"/>
    <col min="12310" max="12545" width="8.88671875" style="7"/>
    <col min="12546" max="12546" width="16.5546875" style="7" customWidth="1"/>
    <col min="12547" max="12547" width="17.109375" style="7" customWidth="1"/>
    <col min="12548" max="12548" width="16.88671875" style="7" bestFit="1" customWidth="1"/>
    <col min="12549" max="12550" width="14" style="7" customWidth="1"/>
    <col min="12551" max="12551" width="16.44140625" style="7" customWidth="1"/>
    <col min="12552" max="12552" width="7.109375" style="7" customWidth="1"/>
    <col min="12553" max="12553" width="14" style="7" customWidth="1"/>
    <col min="12554" max="12554" width="26.5546875" style="7" customWidth="1"/>
    <col min="12555" max="12555" width="16.44140625" style="7" customWidth="1"/>
    <col min="12556" max="12557" width="14" style="7" customWidth="1"/>
    <col min="12558" max="12558" width="17" style="7" bestFit="1" customWidth="1"/>
    <col min="12559" max="12559" width="14.109375" style="7" bestFit="1" customWidth="1"/>
    <col min="12560" max="12560" width="15" style="7" bestFit="1" customWidth="1"/>
    <col min="12561" max="12563" width="8.88671875" style="7"/>
    <col min="12564" max="12564" width="32.5546875" style="7" customWidth="1"/>
    <col min="12565" max="12565" width="16.88671875" style="7" bestFit="1" customWidth="1"/>
    <col min="12566" max="12801" width="8.88671875" style="7"/>
    <col min="12802" max="12802" width="16.5546875" style="7" customWidth="1"/>
    <col min="12803" max="12803" width="17.109375" style="7" customWidth="1"/>
    <col min="12804" max="12804" width="16.88671875" style="7" bestFit="1" customWidth="1"/>
    <col min="12805" max="12806" width="14" style="7" customWidth="1"/>
    <col min="12807" max="12807" width="16.44140625" style="7" customWidth="1"/>
    <col min="12808" max="12808" width="7.109375" style="7" customWidth="1"/>
    <col min="12809" max="12809" width="14" style="7" customWidth="1"/>
    <col min="12810" max="12810" width="26.5546875" style="7" customWidth="1"/>
    <col min="12811" max="12811" width="16.44140625" style="7" customWidth="1"/>
    <col min="12812" max="12813" width="14" style="7" customWidth="1"/>
    <col min="12814" max="12814" width="17" style="7" bestFit="1" customWidth="1"/>
    <col min="12815" max="12815" width="14.109375" style="7" bestFit="1" customWidth="1"/>
    <col min="12816" max="12816" width="15" style="7" bestFit="1" customWidth="1"/>
    <col min="12817" max="12819" width="8.88671875" style="7"/>
    <col min="12820" max="12820" width="32.5546875" style="7" customWidth="1"/>
    <col min="12821" max="12821" width="16.88671875" style="7" bestFit="1" customWidth="1"/>
    <col min="12822" max="13057" width="8.88671875" style="7"/>
    <col min="13058" max="13058" width="16.5546875" style="7" customWidth="1"/>
    <col min="13059" max="13059" width="17.109375" style="7" customWidth="1"/>
    <col min="13060" max="13060" width="16.88671875" style="7" bestFit="1" customWidth="1"/>
    <col min="13061" max="13062" width="14" style="7" customWidth="1"/>
    <col min="13063" max="13063" width="16.44140625" style="7" customWidth="1"/>
    <col min="13064" max="13064" width="7.109375" style="7" customWidth="1"/>
    <col min="13065" max="13065" width="14" style="7" customWidth="1"/>
    <col min="13066" max="13066" width="26.5546875" style="7" customWidth="1"/>
    <col min="13067" max="13067" width="16.44140625" style="7" customWidth="1"/>
    <col min="13068" max="13069" width="14" style="7" customWidth="1"/>
    <col min="13070" max="13070" width="17" style="7" bestFit="1" customWidth="1"/>
    <col min="13071" max="13071" width="14.109375" style="7" bestFit="1" customWidth="1"/>
    <col min="13072" max="13072" width="15" style="7" bestFit="1" customWidth="1"/>
    <col min="13073" max="13075" width="8.88671875" style="7"/>
    <col min="13076" max="13076" width="32.5546875" style="7" customWidth="1"/>
    <col min="13077" max="13077" width="16.88671875" style="7" bestFit="1" customWidth="1"/>
    <col min="13078" max="13313" width="8.88671875" style="7"/>
    <col min="13314" max="13314" width="16.5546875" style="7" customWidth="1"/>
    <col min="13315" max="13315" width="17.109375" style="7" customWidth="1"/>
    <col min="13316" max="13316" width="16.88671875" style="7" bestFit="1" customWidth="1"/>
    <col min="13317" max="13318" width="14" style="7" customWidth="1"/>
    <col min="13319" max="13319" width="16.44140625" style="7" customWidth="1"/>
    <col min="13320" max="13320" width="7.109375" style="7" customWidth="1"/>
    <col min="13321" max="13321" width="14" style="7" customWidth="1"/>
    <col min="13322" max="13322" width="26.5546875" style="7" customWidth="1"/>
    <col min="13323" max="13323" width="16.44140625" style="7" customWidth="1"/>
    <col min="13324" max="13325" width="14" style="7" customWidth="1"/>
    <col min="13326" max="13326" width="17" style="7" bestFit="1" customWidth="1"/>
    <col min="13327" max="13327" width="14.109375" style="7" bestFit="1" customWidth="1"/>
    <col min="13328" max="13328" width="15" style="7" bestFit="1" customWidth="1"/>
    <col min="13329" max="13331" width="8.88671875" style="7"/>
    <col min="13332" max="13332" width="32.5546875" style="7" customWidth="1"/>
    <col min="13333" max="13333" width="16.88671875" style="7" bestFit="1" customWidth="1"/>
    <col min="13334" max="13569" width="8.88671875" style="7"/>
    <col min="13570" max="13570" width="16.5546875" style="7" customWidth="1"/>
    <col min="13571" max="13571" width="17.109375" style="7" customWidth="1"/>
    <col min="13572" max="13572" width="16.88671875" style="7" bestFit="1" customWidth="1"/>
    <col min="13573" max="13574" width="14" style="7" customWidth="1"/>
    <col min="13575" max="13575" width="16.44140625" style="7" customWidth="1"/>
    <col min="13576" max="13576" width="7.109375" style="7" customWidth="1"/>
    <col min="13577" max="13577" width="14" style="7" customWidth="1"/>
    <col min="13578" max="13578" width="26.5546875" style="7" customWidth="1"/>
    <col min="13579" max="13579" width="16.44140625" style="7" customWidth="1"/>
    <col min="13580" max="13581" width="14" style="7" customWidth="1"/>
    <col min="13582" max="13582" width="17" style="7" bestFit="1" customWidth="1"/>
    <col min="13583" max="13583" width="14.109375" style="7" bestFit="1" customWidth="1"/>
    <col min="13584" max="13584" width="15" style="7" bestFit="1" customWidth="1"/>
    <col min="13585" max="13587" width="8.88671875" style="7"/>
    <col min="13588" max="13588" width="32.5546875" style="7" customWidth="1"/>
    <col min="13589" max="13589" width="16.88671875" style="7" bestFit="1" customWidth="1"/>
    <col min="13590" max="13825" width="8.88671875" style="7"/>
    <col min="13826" max="13826" width="16.5546875" style="7" customWidth="1"/>
    <col min="13827" max="13827" width="17.109375" style="7" customWidth="1"/>
    <col min="13828" max="13828" width="16.88671875" style="7" bestFit="1" customWidth="1"/>
    <col min="13829" max="13830" width="14" style="7" customWidth="1"/>
    <col min="13831" max="13831" width="16.44140625" style="7" customWidth="1"/>
    <col min="13832" max="13832" width="7.109375" style="7" customWidth="1"/>
    <col min="13833" max="13833" width="14" style="7" customWidth="1"/>
    <col min="13834" max="13834" width="26.5546875" style="7" customWidth="1"/>
    <col min="13835" max="13835" width="16.44140625" style="7" customWidth="1"/>
    <col min="13836" max="13837" width="14" style="7" customWidth="1"/>
    <col min="13838" max="13838" width="17" style="7" bestFit="1" customWidth="1"/>
    <col min="13839" max="13839" width="14.109375" style="7" bestFit="1" customWidth="1"/>
    <col min="13840" max="13840" width="15" style="7" bestFit="1" customWidth="1"/>
    <col min="13841" max="13843" width="8.88671875" style="7"/>
    <col min="13844" max="13844" width="32.5546875" style="7" customWidth="1"/>
    <col min="13845" max="13845" width="16.88671875" style="7" bestFit="1" customWidth="1"/>
    <col min="13846" max="14081" width="8.88671875" style="7"/>
    <col min="14082" max="14082" width="16.5546875" style="7" customWidth="1"/>
    <col min="14083" max="14083" width="17.109375" style="7" customWidth="1"/>
    <col min="14084" max="14084" width="16.88671875" style="7" bestFit="1" customWidth="1"/>
    <col min="14085" max="14086" width="14" style="7" customWidth="1"/>
    <col min="14087" max="14087" width="16.44140625" style="7" customWidth="1"/>
    <col min="14088" max="14088" width="7.109375" style="7" customWidth="1"/>
    <col min="14089" max="14089" width="14" style="7" customWidth="1"/>
    <col min="14090" max="14090" width="26.5546875" style="7" customWidth="1"/>
    <col min="14091" max="14091" width="16.44140625" style="7" customWidth="1"/>
    <col min="14092" max="14093" width="14" style="7" customWidth="1"/>
    <col min="14094" max="14094" width="17" style="7" bestFit="1" customWidth="1"/>
    <col min="14095" max="14095" width="14.109375" style="7" bestFit="1" customWidth="1"/>
    <col min="14096" max="14096" width="15" style="7" bestFit="1" customWidth="1"/>
    <col min="14097" max="14099" width="8.88671875" style="7"/>
    <col min="14100" max="14100" width="32.5546875" style="7" customWidth="1"/>
    <col min="14101" max="14101" width="16.88671875" style="7" bestFit="1" customWidth="1"/>
    <col min="14102" max="14337" width="8.88671875" style="7"/>
    <col min="14338" max="14338" width="16.5546875" style="7" customWidth="1"/>
    <col min="14339" max="14339" width="17.109375" style="7" customWidth="1"/>
    <col min="14340" max="14340" width="16.88671875" style="7" bestFit="1" customWidth="1"/>
    <col min="14341" max="14342" width="14" style="7" customWidth="1"/>
    <col min="14343" max="14343" width="16.44140625" style="7" customWidth="1"/>
    <col min="14344" max="14344" width="7.109375" style="7" customWidth="1"/>
    <col min="14345" max="14345" width="14" style="7" customWidth="1"/>
    <col min="14346" max="14346" width="26.5546875" style="7" customWidth="1"/>
    <col min="14347" max="14347" width="16.44140625" style="7" customWidth="1"/>
    <col min="14348" max="14349" width="14" style="7" customWidth="1"/>
    <col min="14350" max="14350" width="17" style="7" bestFit="1" customWidth="1"/>
    <col min="14351" max="14351" width="14.109375" style="7" bestFit="1" customWidth="1"/>
    <col min="14352" max="14352" width="15" style="7" bestFit="1" customWidth="1"/>
    <col min="14353" max="14355" width="8.88671875" style="7"/>
    <col min="14356" max="14356" width="32.5546875" style="7" customWidth="1"/>
    <col min="14357" max="14357" width="16.88671875" style="7" bestFit="1" customWidth="1"/>
    <col min="14358" max="14593" width="8.88671875" style="7"/>
    <col min="14594" max="14594" width="16.5546875" style="7" customWidth="1"/>
    <col min="14595" max="14595" width="17.109375" style="7" customWidth="1"/>
    <col min="14596" max="14596" width="16.88671875" style="7" bestFit="1" customWidth="1"/>
    <col min="14597" max="14598" width="14" style="7" customWidth="1"/>
    <col min="14599" max="14599" width="16.44140625" style="7" customWidth="1"/>
    <col min="14600" max="14600" width="7.109375" style="7" customWidth="1"/>
    <col min="14601" max="14601" width="14" style="7" customWidth="1"/>
    <col min="14602" max="14602" width="26.5546875" style="7" customWidth="1"/>
    <col min="14603" max="14603" width="16.44140625" style="7" customWidth="1"/>
    <col min="14604" max="14605" width="14" style="7" customWidth="1"/>
    <col min="14606" max="14606" width="17" style="7" bestFit="1" customWidth="1"/>
    <col min="14607" max="14607" width="14.109375" style="7" bestFit="1" customWidth="1"/>
    <col min="14608" max="14608" width="15" style="7" bestFit="1" customWidth="1"/>
    <col min="14609" max="14611" width="8.88671875" style="7"/>
    <col min="14612" max="14612" width="32.5546875" style="7" customWidth="1"/>
    <col min="14613" max="14613" width="16.88671875" style="7" bestFit="1" customWidth="1"/>
    <col min="14614" max="14849" width="8.88671875" style="7"/>
    <col min="14850" max="14850" width="16.5546875" style="7" customWidth="1"/>
    <col min="14851" max="14851" width="17.109375" style="7" customWidth="1"/>
    <col min="14852" max="14852" width="16.88671875" style="7" bestFit="1" customWidth="1"/>
    <col min="14853" max="14854" width="14" style="7" customWidth="1"/>
    <col min="14855" max="14855" width="16.44140625" style="7" customWidth="1"/>
    <col min="14856" max="14856" width="7.109375" style="7" customWidth="1"/>
    <col min="14857" max="14857" width="14" style="7" customWidth="1"/>
    <col min="14858" max="14858" width="26.5546875" style="7" customWidth="1"/>
    <col min="14859" max="14859" width="16.44140625" style="7" customWidth="1"/>
    <col min="14860" max="14861" width="14" style="7" customWidth="1"/>
    <col min="14862" max="14862" width="17" style="7" bestFit="1" customWidth="1"/>
    <col min="14863" max="14863" width="14.109375" style="7" bestFit="1" customWidth="1"/>
    <col min="14864" max="14864" width="15" style="7" bestFit="1" customWidth="1"/>
    <col min="14865" max="14867" width="8.88671875" style="7"/>
    <col min="14868" max="14868" width="32.5546875" style="7" customWidth="1"/>
    <col min="14869" max="14869" width="16.88671875" style="7" bestFit="1" customWidth="1"/>
    <col min="14870" max="15105" width="8.88671875" style="7"/>
    <col min="15106" max="15106" width="16.5546875" style="7" customWidth="1"/>
    <col min="15107" max="15107" width="17.109375" style="7" customWidth="1"/>
    <col min="15108" max="15108" width="16.88671875" style="7" bestFit="1" customWidth="1"/>
    <col min="15109" max="15110" width="14" style="7" customWidth="1"/>
    <col min="15111" max="15111" width="16.44140625" style="7" customWidth="1"/>
    <col min="15112" max="15112" width="7.109375" style="7" customWidth="1"/>
    <col min="15113" max="15113" width="14" style="7" customWidth="1"/>
    <col min="15114" max="15114" width="26.5546875" style="7" customWidth="1"/>
    <col min="15115" max="15115" width="16.44140625" style="7" customWidth="1"/>
    <col min="15116" max="15117" width="14" style="7" customWidth="1"/>
    <col min="15118" max="15118" width="17" style="7" bestFit="1" customWidth="1"/>
    <col min="15119" max="15119" width="14.109375" style="7" bestFit="1" customWidth="1"/>
    <col min="15120" max="15120" width="15" style="7" bestFit="1" customWidth="1"/>
    <col min="15121" max="15123" width="8.88671875" style="7"/>
    <col min="15124" max="15124" width="32.5546875" style="7" customWidth="1"/>
    <col min="15125" max="15125" width="16.88671875" style="7" bestFit="1" customWidth="1"/>
    <col min="15126" max="15361" width="8.88671875" style="7"/>
    <col min="15362" max="15362" width="16.5546875" style="7" customWidth="1"/>
    <col min="15363" max="15363" width="17.109375" style="7" customWidth="1"/>
    <col min="15364" max="15364" width="16.88671875" style="7" bestFit="1" customWidth="1"/>
    <col min="15365" max="15366" width="14" style="7" customWidth="1"/>
    <col min="15367" max="15367" width="16.44140625" style="7" customWidth="1"/>
    <col min="15368" max="15368" width="7.109375" style="7" customWidth="1"/>
    <col min="15369" max="15369" width="14" style="7" customWidth="1"/>
    <col min="15370" max="15370" width="26.5546875" style="7" customWidth="1"/>
    <col min="15371" max="15371" width="16.44140625" style="7" customWidth="1"/>
    <col min="15372" max="15373" width="14" style="7" customWidth="1"/>
    <col min="15374" max="15374" width="17" style="7" bestFit="1" customWidth="1"/>
    <col min="15375" max="15375" width="14.109375" style="7" bestFit="1" customWidth="1"/>
    <col min="15376" max="15376" width="15" style="7" bestFit="1" customWidth="1"/>
    <col min="15377" max="15379" width="8.88671875" style="7"/>
    <col min="15380" max="15380" width="32.5546875" style="7" customWidth="1"/>
    <col min="15381" max="15381" width="16.88671875" style="7" bestFit="1" customWidth="1"/>
    <col min="15382" max="15617" width="8.88671875" style="7"/>
    <col min="15618" max="15618" width="16.5546875" style="7" customWidth="1"/>
    <col min="15619" max="15619" width="17.109375" style="7" customWidth="1"/>
    <col min="15620" max="15620" width="16.88671875" style="7" bestFit="1" customWidth="1"/>
    <col min="15621" max="15622" width="14" style="7" customWidth="1"/>
    <col min="15623" max="15623" width="16.44140625" style="7" customWidth="1"/>
    <col min="15624" max="15624" width="7.109375" style="7" customWidth="1"/>
    <col min="15625" max="15625" width="14" style="7" customWidth="1"/>
    <col min="15626" max="15626" width="26.5546875" style="7" customWidth="1"/>
    <col min="15627" max="15627" width="16.44140625" style="7" customWidth="1"/>
    <col min="15628" max="15629" width="14" style="7" customWidth="1"/>
    <col min="15630" max="15630" width="17" style="7" bestFit="1" customWidth="1"/>
    <col min="15631" max="15631" width="14.109375" style="7" bestFit="1" customWidth="1"/>
    <col min="15632" max="15632" width="15" style="7" bestFit="1" customWidth="1"/>
    <col min="15633" max="15635" width="8.88671875" style="7"/>
    <col min="15636" max="15636" width="32.5546875" style="7" customWidth="1"/>
    <col min="15637" max="15637" width="16.88671875" style="7" bestFit="1" customWidth="1"/>
    <col min="15638" max="15873" width="8.88671875" style="7"/>
    <col min="15874" max="15874" width="16.5546875" style="7" customWidth="1"/>
    <col min="15875" max="15875" width="17.109375" style="7" customWidth="1"/>
    <col min="15876" max="15876" width="16.88671875" style="7" bestFit="1" customWidth="1"/>
    <col min="15877" max="15878" width="14" style="7" customWidth="1"/>
    <col min="15879" max="15879" width="16.44140625" style="7" customWidth="1"/>
    <col min="15880" max="15880" width="7.109375" style="7" customWidth="1"/>
    <col min="15881" max="15881" width="14" style="7" customWidth="1"/>
    <col min="15882" max="15882" width="26.5546875" style="7" customWidth="1"/>
    <col min="15883" max="15883" width="16.44140625" style="7" customWidth="1"/>
    <col min="15884" max="15885" width="14" style="7" customWidth="1"/>
    <col min="15886" max="15886" width="17" style="7" bestFit="1" customWidth="1"/>
    <col min="15887" max="15887" width="14.109375" style="7" bestFit="1" customWidth="1"/>
    <col min="15888" max="15888" width="15" style="7" bestFit="1" customWidth="1"/>
    <col min="15889" max="15891" width="8.88671875" style="7"/>
    <col min="15892" max="15892" width="32.5546875" style="7" customWidth="1"/>
    <col min="15893" max="15893" width="16.88671875" style="7" bestFit="1" customWidth="1"/>
    <col min="15894" max="16129" width="8.88671875" style="7"/>
    <col min="16130" max="16130" width="16.5546875" style="7" customWidth="1"/>
    <col min="16131" max="16131" width="17.109375" style="7" customWidth="1"/>
    <col min="16132" max="16132" width="16.88671875" style="7" bestFit="1" customWidth="1"/>
    <col min="16133" max="16134" width="14" style="7" customWidth="1"/>
    <col min="16135" max="16135" width="16.44140625" style="7" customWidth="1"/>
    <col min="16136" max="16136" width="7.109375" style="7" customWidth="1"/>
    <col min="16137" max="16137" width="14" style="7" customWidth="1"/>
    <col min="16138" max="16138" width="26.5546875" style="7" customWidth="1"/>
    <col min="16139" max="16139" width="16.44140625" style="7" customWidth="1"/>
    <col min="16140" max="16141" width="14" style="7" customWidth="1"/>
    <col min="16142" max="16142" width="17" style="7" bestFit="1" customWidth="1"/>
    <col min="16143" max="16143" width="14.109375" style="7" bestFit="1" customWidth="1"/>
    <col min="16144" max="16144" width="15" style="7" bestFit="1" customWidth="1"/>
    <col min="16145" max="16147" width="8.88671875" style="7"/>
    <col min="16148" max="16148" width="32.5546875" style="7" customWidth="1"/>
    <col min="16149" max="16149" width="16.88671875" style="7" bestFit="1" customWidth="1"/>
    <col min="16150" max="16384" width="8.88671875" style="7"/>
  </cols>
  <sheetData>
    <row r="1" spans="1:14" ht="14.25" customHeight="1" x14ac:dyDescent="0.25">
      <c r="A1" s="4" t="s">
        <v>0</v>
      </c>
      <c r="B1" s="174">
        <v>44602</v>
      </c>
      <c r="C1" s="1"/>
      <c r="D1" s="3" t="s">
        <v>1</v>
      </c>
      <c r="E1" s="1"/>
      <c r="F1" s="2">
        <v>44197</v>
      </c>
      <c r="G1" s="6"/>
      <c r="H1" s="175"/>
      <c r="I1" s="176"/>
      <c r="J1" s="177"/>
      <c r="K1" s="178"/>
      <c r="L1" s="21"/>
      <c r="M1" s="179" t="s">
        <v>141</v>
      </c>
    </row>
    <row r="2" spans="1:14" ht="14.4" x14ac:dyDescent="0.3">
      <c r="A2" s="457" t="s">
        <v>2</v>
      </c>
      <c r="B2" s="458"/>
      <c r="C2" s="470"/>
      <c r="D2" s="470"/>
      <c r="H2" s="180"/>
      <c r="I2" s="180"/>
      <c r="J2" s="181"/>
      <c r="L2" s="181"/>
      <c r="M2" s="181"/>
    </row>
    <row r="3" spans="1:14" ht="14.4" x14ac:dyDescent="0.3">
      <c r="A3" s="461" t="s">
        <v>142</v>
      </c>
      <c r="B3" s="462"/>
      <c r="E3" s="9"/>
      <c r="H3" s="180"/>
      <c r="I3" s="180"/>
    </row>
    <row r="4" spans="1:14" ht="43.2" x14ac:dyDescent="0.3">
      <c r="A4" s="183" t="s">
        <v>4</v>
      </c>
      <c r="B4" s="184" t="s">
        <v>5</v>
      </c>
      <c r="C4" s="185" t="s">
        <v>6</v>
      </c>
      <c r="E4" s="9" t="s">
        <v>7</v>
      </c>
      <c r="F4" s="9" t="s">
        <v>8</v>
      </c>
      <c r="G4" s="9" t="s">
        <v>9</v>
      </c>
      <c r="H4" s="186" t="s">
        <v>143</v>
      </c>
      <c r="I4" s="187" t="s">
        <v>144</v>
      </c>
      <c r="J4" s="188" t="s">
        <v>145</v>
      </c>
      <c r="K4" s="189" t="s">
        <v>146</v>
      </c>
    </row>
    <row r="5" spans="1:14" ht="2.25" customHeight="1" x14ac:dyDescent="0.25">
      <c r="A5" s="12"/>
      <c r="B5" s="12"/>
      <c r="C5" s="185"/>
      <c r="E5" s="9"/>
      <c r="F5" s="9"/>
      <c r="G5" s="9"/>
      <c r="H5" s="190"/>
      <c r="I5" s="191"/>
      <c r="J5" s="188"/>
      <c r="K5" s="192"/>
    </row>
    <row r="6" spans="1:14" x14ac:dyDescent="0.25">
      <c r="A6" s="13"/>
      <c r="B6" s="14">
        <v>8</v>
      </c>
      <c r="C6" s="15" t="s">
        <v>11</v>
      </c>
      <c r="D6" s="16"/>
      <c r="E6" s="17"/>
      <c r="F6" s="18"/>
      <c r="G6" s="19"/>
      <c r="H6" s="190"/>
      <c r="I6" s="193" t="s">
        <v>147</v>
      </c>
      <c r="K6" s="194"/>
    </row>
    <row r="7" spans="1:14" s="20" customFormat="1" ht="12.9" customHeight="1" x14ac:dyDescent="0.25">
      <c r="A7" s="13">
        <v>1</v>
      </c>
      <c r="B7" s="14">
        <v>9</v>
      </c>
      <c r="C7" s="20" t="s">
        <v>13</v>
      </c>
      <c r="D7" s="7"/>
      <c r="E7" s="21"/>
      <c r="F7" s="22">
        <v>1</v>
      </c>
      <c r="G7" s="23">
        <f>E7*F7</f>
        <v>0</v>
      </c>
      <c r="H7" s="195" t="s">
        <v>148</v>
      </c>
      <c r="I7" s="195" t="s">
        <v>149</v>
      </c>
      <c r="K7" s="182" t="s">
        <v>150</v>
      </c>
    </row>
    <row r="8" spans="1:14" ht="12.9" customHeight="1" x14ac:dyDescent="0.25">
      <c r="A8" s="13"/>
      <c r="B8" s="14">
        <v>9</v>
      </c>
      <c r="C8" s="24" t="s">
        <v>14</v>
      </c>
      <c r="E8" s="25"/>
      <c r="F8" s="22"/>
      <c r="G8" s="25"/>
      <c r="H8" s="7"/>
      <c r="I8" s="7"/>
      <c r="K8" s="182" t="s">
        <v>150</v>
      </c>
    </row>
    <row r="9" spans="1:14" ht="12.9" customHeight="1" x14ac:dyDescent="0.25">
      <c r="A9" s="13">
        <v>2</v>
      </c>
      <c r="B9" s="14">
        <v>9</v>
      </c>
      <c r="C9" s="463" t="s">
        <v>16</v>
      </c>
      <c r="D9" s="450"/>
      <c r="E9" s="21"/>
      <c r="F9" s="22">
        <v>0</v>
      </c>
      <c r="G9" s="23">
        <f>E9*F9</f>
        <v>0</v>
      </c>
      <c r="H9" s="196"/>
      <c r="I9" s="197" t="s">
        <v>151</v>
      </c>
      <c r="K9" s="182" t="s">
        <v>152</v>
      </c>
    </row>
    <row r="10" spans="1:14" ht="12.9" customHeight="1" x14ac:dyDescent="0.25">
      <c r="A10" s="13">
        <v>3</v>
      </c>
      <c r="B10" s="14">
        <v>9</v>
      </c>
      <c r="C10" s="463" t="s">
        <v>17</v>
      </c>
      <c r="D10" s="450"/>
      <c r="E10" s="21"/>
      <c r="F10" s="22">
        <v>1</v>
      </c>
      <c r="G10" s="23">
        <f>F10*E10</f>
        <v>0</v>
      </c>
      <c r="H10" s="196" t="s">
        <v>153</v>
      </c>
      <c r="I10" s="197" t="s">
        <v>149</v>
      </c>
      <c r="K10" s="182" t="s">
        <v>152</v>
      </c>
    </row>
    <row r="11" spans="1:14" ht="12.9" customHeight="1" x14ac:dyDescent="0.25">
      <c r="A11" s="13">
        <v>3</v>
      </c>
      <c r="B11" s="14">
        <v>9</v>
      </c>
      <c r="C11" s="471" t="s">
        <v>154</v>
      </c>
      <c r="D11" s="472"/>
      <c r="E11" s="21"/>
      <c r="F11" s="22">
        <v>1</v>
      </c>
      <c r="G11" s="23">
        <f>F11*E11</f>
        <v>0</v>
      </c>
      <c r="H11" s="196" t="s">
        <v>153</v>
      </c>
      <c r="I11" s="197" t="s">
        <v>149</v>
      </c>
      <c r="K11" s="182" t="s">
        <v>155</v>
      </c>
      <c r="L11" s="7" t="s">
        <v>156</v>
      </c>
    </row>
    <row r="12" spans="1:14" ht="12.9" customHeight="1" x14ac:dyDescent="0.25">
      <c r="A12" s="13"/>
      <c r="B12" s="14"/>
      <c r="C12" s="27" t="s">
        <v>18</v>
      </c>
      <c r="D12" s="28"/>
      <c r="E12" s="198">
        <f>+E7+E9+E10+E11</f>
        <v>0</v>
      </c>
      <c r="F12" s="28"/>
      <c r="G12" s="23">
        <f>G7+G9+G11</f>
        <v>0</v>
      </c>
      <c r="H12" s="199"/>
      <c r="I12" s="200"/>
      <c r="K12" s="201"/>
    </row>
    <row r="13" spans="1:14" s="44" customFormat="1" x14ac:dyDescent="0.25">
      <c r="A13" s="13"/>
      <c r="B13" s="14"/>
      <c r="C13" s="30" t="s">
        <v>19</v>
      </c>
      <c r="D13" s="31"/>
      <c r="E13" s="25"/>
      <c r="F13" s="32"/>
      <c r="G13" s="25"/>
      <c r="H13" s="202"/>
      <c r="I13" s="203"/>
      <c r="K13" s="204"/>
      <c r="N13" s="205"/>
    </row>
    <row r="14" spans="1:14" ht="12.9" customHeight="1" x14ac:dyDescent="0.25">
      <c r="A14" s="13">
        <v>4</v>
      </c>
      <c r="B14" s="14">
        <v>9</v>
      </c>
      <c r="C14" s="451" t="s">
        <v>21</v>
      </c>
      <c r="D14" s="452"/>
      <c r="E14" s="21"/>
      <c r="F14" s="22">
        <v>1</v>
      </c>
      <c r="G14" s="23">
        <f>E14*F14</f>
        <v>0</v>
      </c>
      <c r="H14" s="195"/>
      <c r="I14" s="195" t="s">
        <v>157</v>
      </c>
      <c r="K14" s="182" t="s">
        <v>158</v>
      </c>
    </row>
    <row r="15" spans="1:14" ht="12.9" customHeight="1" x14ac:dyDescent="0.25">
      <c r="A15" s="13">
        <v>5</v>
      </c>
      <c r="B15" s="14">
        <v>9</v>
      </c>
      <c r="C15" s="206" t="s">
        <v>22</v>
      </c>
      <c r="D15" s="33"/>
      <c r="E15" s="21"/>
      <c r="F15" s="22">
        <v>1</v>
      </c>
      <c r="G15" s="23">
        <f>E15*F15</f>
        <v>0</v>
      </c>
      <c r="H15" s="195"/>
      <c r="I15" s="195" t="s">
        <v>157</v>
      </c>
      <c r="K15" s="182" t="s">
        <v>158</v>
      </c>
    </row>
    <row r="16" spans="1:14" ht="12.9" customHeight="1" x14ac:dyDescent="0.25">
      <c r="A16" s="13">
        <v>6</v>
      </c>
      <c r="B16" s="14">
        <v>9</v>
      </c>
      <c r="C16" s="436" t="s">
        <v>24</v>
      </c>
      <c r="D16" s="444"/>
      <c r="E16" s="21"/>
      <c r="F16" s="34">
        <v>1</v>
      </c>
      <c r="G16" s="23">
        <f>E16*F16</f>
        <v>0</v>
      </c>
      <c r="H16" s="207" t="s">
        <v>159</v>
      </c>
      <c r="I16" s="195" t="s">
        <v>157</v>
      </c>
      <c r="K16" s="201" t="s">
        <v>160</v>
      </c>
    </row>
    <row r="17" spans="1:12" x14ac:dyDescent="0.25">
      <c r="A17" s="13"/>
      <c r="B17" s="14"/>
      <c r="C17" s="445" t="s">
        <v>25</v>
      </c>
      <c r="D17" s="446"/>
      <c r="E17" s="25"/>
      <c r="F17" s="35"/>
      <c r="G17" s="25"/>
      <c r="H17" s="207"/>
      <c r="I17" s="195"/>
      <c r="K17" s="204"/>
    </row>
    <row r="18" spans="1:12" ht="12.9" customHeight="1" x14ac:dyDescent="0.25">
      <c r="A18" s="13">
        <v>7</v>
      </c>
      <c r="B18" s="14">
        <v>10</v>
      </c>
      <c r="C18" s="447" t="s">
        <v>27</v>
      </c>
      <c r="D18" s="448"/>
      <c r="E18" s="21"/>
      <c r="F18" s="22">
        <v>0.94999999999999984</v>
      </c>
      <c r="G18" s="23">
        <f>E18*F18</f>
        <v>0</v>
      </c>
      <c r="H18" s="207" t="s">
        <v>161</v>
      </c>
      <c r="I18" s="208" t="s">
        <v>162</v>
      </c>
      <c r="K18" s="182" t="s">
        <v>163</v>
      </c>
    </row>
    <row r="19" spans="1:12" ht="12.9" customHeight="1" x14ac:dyDescent="0.25">
      <c r="A19" s="13">
        <v>8</v>
      </c>
      <c r="B19" s="14">
        <v>11</v>
      </c>
      <c r="C19" s="447" t="s">
        <v>29</v>
      </c>
      <c r="D19" s="448"/>
      <c r="E19" s="21"/>
      <c r="F19" s="22">
        <v>0.89999999999999991</v>
      </c>
      <c r="G19" s="23">
        <f>E19*F19</f>
        <v>0</v>
      </c>
      <c r="H19" s="207" t="s">
        <v>164</v>
      </c>
      <c r="I19" s="208" t="s">
        <v>165</v>
      </c>
      <c r="K19" s="182" t="s">
        <v>166</v>
      </c>
    </row>
    <row r="20" spans="1:12" ht="12.9" customHeight="1" x14ac:dyDescent="0.25">
      <c r="A20" s="13">
        <v>9</v>
      </c>
      <c r="B20" s="14">
        <v>11</v>
      </c>
      <c r="C20" s="449" t="s">
        <v>30</v>
      </c>
      <c r="D20" s="450"/>
      <c r="E20" s="21"/>
      <c r="F20" s="22">
        <v>0.9</v>
      </c>
      <c r="G20" s="23">
        <f t="shared" ref="G20" si="0">E20*F20</f>
        <v>0</v>
      </c>
      <c r="H20" s="209" t="s">
        <v>167</v>
      </c>
      <c r="I20" s="210" t="s">
        <v>165</v>
      </c>
      <c r="K20" s="182" t="s">
        <v>166</v>
      </c>
    </row>
    <row r="21" spans="1:12" ht="12.9" customHeight="1" x14ac:dyDescent="0.25">
      <c r="A21" s="13">
        <v>10</v>
      </c>
      <c r="B21" s="14">
        <v>11</v>
      </c>
      <c r="C21" s="28" t="s">
        <v>168</v>
      </c>
      <c r="D21" s="28"/>
      <c r="E21" s="21"/>
      <c r="F21" s="34">
        <v>0.9</v>
      </c>
      <c r="G21" s="23">
        <f>E21*F21</f>
        <v>0</v>
      </c>
      <c r="H21" s="211"/>
      <c r="I21" s="211"/>
      <c r="K21" s="201" t="s">
        <v>166</v>
      </c>
    </row>
    <row r="22" spans="1:12" x14ac:dyDescent="0.25">
      <c r="A22" s="13"/>
      <c r="B22" s="14"/>
      <c r="C22" s="30" t="s">
        <v>32</v>
      </c>
      <c r="D22" s="36"/>
      <c r="E22" s="25"/>
      <c r="F22" s="35"/>
      <c r="G22" s="25"/>
      <c r="H22" s="211"/>
      <c r="I22" s="211"/>
      <c r="K22" s="204"/>
    </row>
    <row r="23" spans="1:12" ht="12.9" customHeight="1" x14ac:dyDescent="0.25">
      <c r="A23" s="13">
        <v>11</v>
      </c>
      <c r="B23" s="14">
        <v>12</v>
      </c>
      <c r="C23" s="449" t="s">
        <v>34</v>
      </c>
      <c r="D23" s="450"/>
      <c r="E23" s="21"/>
      <c r="F23" s="22">
        <v>0.5</v>
      </c>
      <c r="G23" s="23">
        <f t="shared" ref="G23:G26" si="1">E23*F23</f>
        <v>0</v>
      </c>
      <c r="H23" s="212" t="s">
        <v>169</v>
      </c>
      <c r="I23" s="195" t="s">
        <v>170</v>
      </c>
      <c r="K23" s="182" t="s">
        <v>171</v>
      </c>
    </row>
    <row r="24" spans="1:12" ht="12.9" customHeight="1" x14ac:dyDescent="0.25">
      <c r="A24" s="13">
        <v>12</v>
      </c>
      <c r="B24" s="14">
        <v>12</v>
      </c>
      <c r="C24" s="473" t="s">
        <v>36</v>
      </c>
      <c r="D24" s="448"/>
      <c r="E24" s="21"/>
      <c r="F24" s="22">
        <v>0.5</v>
      </c>
      <c r="G24" s="23">
        <f t="shared" si="1"/>
        <v>0</v>
      </c>
      <c r="H24" s="212"/>
      <c r="I24" s="195"/>
      <c r="K24" s="182" t="s">
        <v>172</v>
      </c>
      <c r="L24" s="7" t="s">
        <v>173</v>
      </c>
    </row>
    <row r="25" spans="1:12" ht="12.9" customHeight="1" x14ac:dyDescent="0.25">
      <c r="A25" s="13">
        <v>13</v>
      </c>
      <c r="B25" s="14">
        <v>12</v>
      </c>
      <c r="C25" s="7" t="s">
        <v>38</v>
      </c>
      <c r="E25" s="21"/>
      <c r="F25" s="22">
        <v>0.5</v>
      </c>
      <c r="G25" s="23">
        <f t="shared" si="1"/>
        <v>0</v>
      </c>
      <c r="H25" s="195"/>
      <c r="I25" s="195" t="s">
        <v>174</v>
      </c>
      <c r="K25" s="182" t="s">
        <v>175</v>
      </c>
      <c r="L25" s="7" t="s">
        <v>176</v>
      </c>
    </row>
    <row r="26" spans="1:12" ht="27" customHeight="1" x14ac:dyDescent="0.3">
      <c r="A26" s="13">
        <v>14</v>
      </c>
      <c r="B26" s="14">
        <v>12</v>
      </c>
      <c r="C26" s="436" t="s">
        <v>40</v>
      </c>
      <c r="D26" s="437"/>
      <c r="E26" s="21"/>
      <c r="F26" s="37">
        <v>0.5</v>
      </c>
      <c r="G26" s="23">
        <f t="shared" si="1"/>
        <v>0</v>
      </c>
      <c r="H26" s="197"/>
      <c r="I26" s="197" t="s">
        <v>177</v>
      </c>
      <c r="K26" s="213" t="s">
        <v>178</v>
      </c>
    </row>
    <row r="27" spans="1:12" ht="13.5" customHeight="1" x14ac:dyDescent="0.25">
      <c r="A27" s="13"/>
      <c r="B27" s="14"/>
      <c r="E27" s="38"/>
      <c r="G27" s="23"/>
      <c r="H27" s="180"/>
      <c r="I27" s="180"/>
    </row>
    <row r="28" spans="1:12" ht="12" customHeight="1" x14ac:dyDescent="0.25">
      <c r="A28" s="13">
        <v>15</v>
      </c>
      <c r="B28" s="14">
        <v>13</v>
      </c>
      <c r="C28" s="39" t="s">
        <v>42</v>
      </c>
      <c r="D28" s="40"/>
      <c r="E28" s="21"/>
      <c r="F28" s="41">
        <v>0</v>
      </c>
      <c r="G28" s="23">
        <f>E28*F28</f>
        <v>0</v>
      </c>
      <c r="H28" s="195" t="s">
        <v>179</v>
      </c>
      <c r="I28" s="195" t="s">
        <v>180</v>
      </c>
      <c r="K28" s="214" t="s">
        <v>181</v>
      </c>
      <c r="L28" s="7" t="s">
        <v>182</v>
      </c>
    </row>
    <row r="29" spans="1:12" ht="0.75" customHeight="1" x14ac:dyDescent="0.25">
      <c r="A29" s="42"/>
      <c r="B29" s="43"/>
      <c r="C29" s="33"/>
      <c r="D29" s="33"/>
      <c r="E29" s="44"/>
      <c r="G29" s="44"/>
      <c r="H29" s="26"/>
      <c r="I29" s="26"/>
    </row>
    <row r="30" spans="1:12" ht="0.75" customHeight="1" thickBot="1" x14ac:dyDescent="0.3">
      <c r="A30" s="45"/>
      <c r="B30" s="45"/>
      <c r="C30" s="33"/>
      <c r="D30" s="33"/>
      <c r="E30" s="46"/>
      <c r="F30" s="22"/>
      <c r="G30" s="47"/>
      <c r="H30" s="211"/>
      <c r="I30" s="211"/>
    </row>
    <row r="31" spans="1:12" ht="13.8" thickBot="1" x14ac:dyDescent="0.3">
      <c r="A31" s="45"/>
      <c r="B31" s="45"/>
      <c r="C31" s="48" t="s">
        <v>43</v>
      </c>
      <c r="D31" s="49"/>
      <c r="E31" s="50">
        <f>SUM(E12:E28)</f>
        <v>0</v>
      </c>
      <c r="F31" s="51"/>
      <c r="G31" s="52">
        <f>SUM(G12:G28)</f>
        <v>0</v>
      </c>
      <c r="H31" s="215"/>
      <c r="I31" s="215"/>
      <c r="K31" s="216"/>
    </row>
    <row r="32" spans="1:12" x14ac:dyDescent="0.25">
      <c r="A32" s="45"/>
      <c r="B32" s="45"/>
      <c r="E32" s="46"/>
      <c r="F32" s="34"/>
      <c r="G32" s="47"/>
      <c r="H32" s="211"/>
      <c r="I32" s="211"/>
      <c r="K32" s="201"/>
    </row>
    <row r="33" spans="1:16" ht="13.8" x14ac:dyDescent="0.25">
      <c r="A33" s="13"/>
      <c r="B33" s="14" t="s">
        <v>46</v>
      </c>
      <c r="C33" s="53" t="s">
        <v>45</v>
      </c>
      <c r="D33" s="54"/>
      <c r="E33" s="55"/>
      <c r="F33" s="56"/>
      <c r="G33" s="57"/>
      <c r="H33" s="217"/>
      <c r="I33" s="217"/>
      <c r="K33" s="218"/>
    </row>
    <row r="34" spans="1:16" x14ac:dyDescent="0.25">
      <c r="A34" s="13"/>
      <c r="B34" s="14"/>
      <c r="C34" s="58" t="s">
        <v>47</v>
      </c>
      <c r="D34" s="59"/>
      <c r="E34" s="60"/>
      <c r="F34" s="9"/>
      <c r="G34" s="61"/>
      <c r="H34" s="190"/>
      <c r="I34" s="190"/>
      <c r="K34" s="192"/>
    </row>
    <row r="35" spans="1:16" ht="12.9" customHeight="1" x14ac:dyDescent="0.25">
      <c r="A35" s="13">
        <v>15</v>
      </c>
      <c r="B35" s="14">
        <v>24</v>
      </c>
      <c r="C35" s="16" t="s">
        <v>49</v>
      </c>
      <c r="D35" s="62"/>
      <c r="E35" s="21"/>
      <c r="F35" s="63">
        <v>0</v>
      </c>
      <c r="G35" s="64">
        <f t="shared" ref="G35:G50" si="2">E35*F35</f>
        <v>0</v>
      </c>
      <c r="H35" s="195"/>
      <c r="I35" s="195"/>
      <c r="K35" s="219" t="s">
        <v>183</v>
      </c>
      <c r="P35" s="220"/>
    </row>
    <row r="36" spans="1:16" ht="12.9" customHeight="1" x14ac:dyDescent="0.25">
      <c r="A36" s="65">
        <v>16</v>
      </c>
      <c r="B36" s="65"/>
      <c r="C36" s="66" t="s">
        <v>51</v>
      </c>
      <c r="D36" s="67"/>
      <c r="E36" s="68"/>
      <c r="F36" s="69"/>
      <c r="G36" s="70"/>
      <c r="H36" s="195"/>
      <c r="I36" s="195"/>
      <c r="K36" s="221"/>
      <c r="P36" s="220"/>
    </row>
    <row r="37" spans="1:16" ht="12.9" customHeight="1" x14ac:dyDescent="0.25">
      <c r="A37" s="13">
        <v>17</v>
      </c>
      <c r="B37" s="14">
        <v>24</v>
      </c>
      <c r="C37" s="126" t="s">
        <v>184</v>
      </c>
      <c r="D37" s="127"/>
      <c r="E37" s="21"/>
      <c r="F37" s="72">
        <v>0</v>
      </c>
      <c r="G37" s="64">
        <f t="shared" ref="G37" si="3">E37*F37</f>
        <v>0</v>
      </c>
      <c r="H37" s="195"/>
      <c r="I37" s="195"/>
      <c r="K37" s="219" t="s">
        <v>185</v>
      </c>
      <c r="L37" s="222"/>
      <c r="M37" s="22"/>
      <c r="N37" s="165"/>
    </row>
    <row r="38" spans="1:16" ht="12.9" customHeight="1" x14ac:dyDescent="0.25">
      <c r="A38" s="13">
        <v>17</v>
      </c>
      <c r="B38" s="14">
        <v>24</v>
      </c>
      <c r="C38" s="33" t="s">
        <v>55</v>
      </c>
      <c r="D38" s="71"/>
      <c r="E38" s="21"/>
      <c r="F38" s="72">
        <v>0</v>
      </c>
      <c r="G38" s="64">
        <f t="shared" si="2"/>
        <v>0</v>
      </c>
      <c r="H38" s="195"/>
      <c r="I38" s="195"/>
      <c r="K38" s="219" t="s">
        <v>186</v>
      </c>
      <c r="L38" s="222" t="s">
        <v>187</v>
      </c>
      <c r="M38" s="22"/>
      <c r="N38" s="223" t="s">
        <v>188</v>
      </c>
    </row>
    <row r="39" spans="1:16" ht="12.9" customHeight="1" x14ac:dyDescent="0.25">
      <c r="A39" s="13">
        <v>18</v>
      </c>
      <c r="B39" s="14">
        <v>25</v>
      </c>
      <c r="C39" s="170" t="s">
        <v>58</v>
      </c>
      <c r="D39" s="71"/>
      <c r="E39" s="21"/>
      <c r="F39" s="72">
        <v>0.05</v>
      </c>
      <c r="G39" s="64">
        <f t="shared" si="2"/>
        <v>0</v>
      </c>
      <c r="H39" s="207" t="s">
        <v>189</v>
      </c>
      <c r="I39" s="195" t="s">
        <v>190</v>
      </c>
      <c r="J39" s="7" t="s">
        <v>191</v>
      </c>
      <c r="K39" s="224"/>
      <c r="L39" s="225" t="s">
        <v>192</v>
      </c>
      <c r="M39" s="22"/>
      <c r="N39" s="165"/>
    </row>
    <row r="40" spans="1:16" ht="12.9" customHeight="1" x14ac:dyDescent="0.25">
      <c r="A40" s="13"/>
      <c r="B40" s="14">
        <v>26</v>
      </c>
      <c r="C40" s="126" t="s">
        <v>80</v>
      </c>
      <c r="D40" s="226"/>
      <c r="E40" s="21"/>
      <c r="F40" s="129">
        <v>0.05</v>
      </c>
      <c r="G40" s="64">
        <f>E40*F40</f>
        <v>0</v>
      </c>
      <c r="H40" s="195"/>
      <c r="I40" s="195"/>
      <c r="J40" s="20"/>
      <c r="K40" s="224" t="s">
        <v>193</v>
      </c>
      <c r="L40" s="225" t="s">
        <v>194</v>
      </c>
      <c r="M40" s="227"/>
      <c r="N40" s="222"/>
    </row>
    <row r="41" spans="1:16" ht="12.9" customHeight="1" x14ac:dyDescent="0.25">
      <c r="A41" s="13"/>
      <c r="B41" s="14">
        <v>27</v>
      </c>
      <c r="C41" s="126" t="s">
        <v>80</v>
      </c>
      <c r="D41" s="226"/>
      <c r="E41" s="21"/>
      <c r="F41" s="129">
        <v>0.1</v>
      </c>
      <c r="G41" s="64">
        <f>E41*F41</f>
        <v>0</v>
      </c>
      <c r="H41" s="195"/>
      <c r="I41" s="195"/>
      <c r="J41" s="20"/>
      <c r="K41" s="224" t="s">
        <v>195</v>
      </c>
      <c r="L41" s="225" t="s">
        <v>196</v>
      </c>
      <c r="M41" s="227"/>
      <c r="N41" s="222"/>
    </row>
    <row r="42" spans="1:16" ht="12" customHeight="1" x14ac:dyDescent="0.25">
      <c r="A42" s="13"/>
      <c r="B42" s="14"/>
      <c r="C42" s="73" t="s">
        <v>61</v>
      </c>
      <c r="D42" s="71"/>
      <c r="E42" s="74"/>
      <c r="F42" s="72"/>
      <c r="G42" s="25"/>
      <c r="H42" s="207"/>
      <c r="I42" s="195"/>
      <c r="K42" s="224"/>
      <c r="L42" s="222"/>
      <c r="M42" s="22"/>
      <c r="N42" s="165"/>
    </row>
    <row r="43" spans="1:16" ht="12.9" customHeight="1" x14ac:dyDescent="0.25">
      <c r="A43" s="13">
        <v>19</v>
      </c>
      <c r="B43" s="14">
        <v>27</v>
      </c>
      <c r="C43" s="33" t="s">
        <v>197</v>
      </c>
      <c r="D43" s="71"/>
      <c r="E43" s="21"/>
      <c r="F43" s="72">
        <v>0.15</v>
      </c>
      <c r="G43" s="64">
        <f t="shared" si="2"/>
        <v>0</v>
      </c>
      <c r="H43" s="207" t="s">
        <v>198</v>
      </c>
      <c r="I43" s="195" t="s">
        <v>199</v>
      </c>
      <c r="J43" s="124"/>
      <c r="K43" s="224" t="s">
        <v>200</v>
      </c>
      <c r="L43" s="222"/>
      <c r="M43" s="99"/>
      <c r="N43" s="222"/>
    </row>
    <row r="44" spans="1:16" ht="12.9" customHeight="1" x14ac:dyDescent="0.25">
      <c r="A44" s="13"/>
      <c r="B44" s="14"/>
      <c r="C44" s="73" t="s">
        <v>68</v>
      </c>
      <c r="D44" s="75"/>
      <c r="E44" s="74"/>
      <c r="F44" s="72"/>
      <c r="G44" s="25"/>
      <c r="H44" s="207"/>
      <c r="I44" s="195"/>
      <c r="J44" s="124"/>
      <c r="K44" s="224"/>
      <c r="L44" s="222"/>
      <c r="M44" s="227"/>
      <c r="N44" s="165"/>
    </row>
    <row r="45" spans="1:16" ht="12.9" customHeight="1" x14ac:dyDescent="0.25">
      <c r="A45" s="13">
        <v>20</v>
      </c>
      <c r="B45" s="14">
        <v>28</v>
      </c>
      <c r="C45" s="33" t="s">
        <v>70</v>
      </c>
      <c r="D45" s="75"/>
      <c r="E45" s="21"/>
      <c r="F45" s="72">
        <v>0.5</v>
      </c>
      <c r="G45" s="64">
        <f t="shared" si="2"/>
        <v>0</v>
      </c>
      <c r="H45" s="195"/>
      <c r="I45" s="195" t="s">
        <v>201</v>
      </c>
      <c r="J45" s="20"/>
      <c r="K45" s="224" t="s">
        <v>202</v>
      </c>
      <c r="L45" s="228"/>
      <c r="M45" s="227"/>
      <c r="N45" s="222"/>
    </row>
    <row r="46" spans="1:16" ht="12.9" customHeight="1" x14ac:dyDescent="0.25">
      <c r="A46" s="13">
        <v>22</v>
      </c>
      <c r="B46" s="14">
        <v>28</v>
      </c>
      <c r="C46" s="33" t="s">
        <v>89</v>
      </c>
      <c r="D46" s="75"/>
      <c r="E46" s="21"/>
      <c r="F46" s="72">
        <v>0.5</v>
      </c>
      <c r="G46" s="64">
        <f>E46*F46</f>
        <v>0</v>
      </c>
      <c r="H46" s="195" t="s">
        <v>203</v>
      </c>
      <c r="I46" s="195" t="s">
        <v>204</v>
      </c>
      <c r="J46" s="20"/>
      <c r="K46" s="224" t="s">
        <v>205</v>
      </c>
      <c r="L46" s="229" t="s">
        <v>206</v>
      </c>
      <c r="M46" s="230"/>
      <c r="N46" s="165"/>
    </row>
    <row r="47" spans="1:16" ht="12.9" customHeight="1" x14ac:dyDescent="0.25">
      <c r="A47" s="13">
        <v>21</v>
      </c>
      <c r="B47" s="14">
        <v>28</v>
      </c>
      <c r="C47" s="33" t="s">
        <v>73</v>
      </c>
      <c r="D47" s="75"/>
      <c r="E47" s="21"/>
      <c r="F47" s="72">
        <v>0.5</v>
      </c>
      <c r="G47" s="64">
        <f t="shared" si="2"/>
        <v>0</v>
      </c>
      <c r="H47" s="195"/>
      <c r="I47" s="195"/>
      <c r="J47" s="20"/>
      <c r="K47" s="224" t="s">
        <v>207</v>
      </c>
      <c r="L47" s="225" t="s">
        <v>208</v>
      </c>
      <c r="M47" s="227"/>
      <c r="N47" s="222"/>
    </row>
    <row r="48" spans="1:16" ht="12.9" customHeight="1" x14ac:dyDescent="0.25">
      <c r="A48" s="13"/>
      <c r="B48" s="14"/>
      <c r="C48" s="73" t="s">
        <v>76</v>
      </c>
      <c r="D48" s="75"/>
      <c r="E48" s="74"/>
      <c r="F48" s="72"/>
      <c r="G48" s="25"/>
      <c r="H48" s="195"/>
      <c r="I48" s="195"/>
      <c r="J48" s="20"/>
      <c r="K48" s="224"/>
      <c r="L48" s="228"/>
      <c r="M48" s="227"/>
      <c r="N48" s="222"/>
    </row>
    <row r="49" spans="1:14" ht="12.9" customHeight="1" x14ac:dyDescent="0.25">
      <c r="A49" s="13">
        <v>22</v>
      </c>
      <c r="B49" s="14">
        <v>28</v>
      </c>
      <c r="C49" s="33" t="s">
        <v>85</v>
      </c>
      <c r="D49" s="75"/>
      <c r="E49" s="21"/>
      <c r="F49" s="76">
        <v>0.5</v>
      </c>
      <c r="G49" s="64">
        <f t="shared" si="2"/>
        <v>0</v>
      </c>
      <c r="H49" s="195"/>
      <c r="I49" s="195" t="s">
        <v>209</v>
      </c>
      <c r="J49" s="231"/>
      <c r="K49" s="224" t="s">
        <v>210</v>
      </c>
      <c r="L49" s="229"/>
      <c r="M49" s="22"/>
      <c r="N49" s="165"/>
    </row>
    <row r="50" spans="1:14" x14ac:dyDescent="0.25">
      <c r="A50" s="13"/>
      <c r="B50" s="14"/>
      <c r="C50" s="453" t="s">
        <v>92</v>
      </c>
      <c r="D50" s="454"/>
      <c r="E50" s="74"/>
      <c r="F50" s="155"/>
      <c r="G50" s="77">
        <f t="shared" si="2"/>
        <v>0</v>
      </c>
      <c r="H50" s="197"/>
      <c r="I50" s="197"/>
      <c r="J50" s="231"/>
      <c r="K50" s="232"/>
      <c r="L50" s="229"/>
      <c r="M50" s="230"/>
      <c r="N50" s="165"/>
    </row>
    <row r="51" spans="1:14" ht="12.75" customHeight="1" x14ac:dyDescent="0.25">
      <c r="A51" s="13">
        <v>23</v>
      </c>
      <c r="B51" s="14">
        <v>28</v>
      </c>
      <c r="C51" s="73" t="s">
        <v>96</v>
      </c>
      <c r="D51" s="78"/>
      <c r="E51" s="21"/>
      <c r="F51" s="76">
        <v>0.5</v>
      </c>
      <c r="G51" s="64">
        <f>E51*F51</f>
        <v>0</v>
      </c>
      <c r="H51" s="195"/>
      <c r="I51" s="195" t="s">
        <v>211</v>
      </c>
      <c r="J51" s="231"/>
      <c r="K51" s="224" t="s">
        <v>212</v>
      </c>
      <c r="L51" s="229"/>
      <c r="M51" s="22"/>
      <c r="N51" s="165"/>
    </row>
    <row r="52" spans="1:14" x14ac:dyDescent="0.25">
      <c r="A52" s="13">
        <v>24</v>
      </c>
      <c r="B52" s="14">
        <v>28</v>
      </c>
      <c r="C52" s="73" t="s">
        <v>99</v>
      </c>
      <c r="D52" s="78"/>
      <c r="E52" s="21"/>
      <c r="F52" s="76">
        <v>0.5</v>
      </c>
      <c r="G52" s="64">
        <f>E52*F52</f>
        <v>0</v>
      </c>
      <c r="H52" s="195"/>
      <c r="I52" s="195" t="s">
        <v>211</v>
      </c>
      <c r="J52" s="231"/>
      <c r="K52" s="224" t="s">
        <v>212</v>
      </c>
      <c r="L52" s="229"/>
      <c r="M52" s="230"/>
      <c r="N52" s="165"/>
    </row>
    <row r="53" spans="1:14" ht="12.75" hidden="1" customHeight="1" x14ac:dyDescent="0.25">
      <c r="A53" s="13"/>
      <c r="B53" s="14"/>
      <c r="C53" s="33"/>
      <c r="D53" s="75"/>
      <c r="E53" s="79"/>
      <c r="F53" s="80"/>
      <c r="G53" s="81"/>
      <c r="H53" s="195"/>
      <c r="I53" s="195" t="s">
        <v>211</v>
      </c>
      <c r="J53" s="231"/>
      <c r="K53" s="224" t="s">
        <v>212</v>
      </c>
      <c r="L53" s="222"/>
      <c r="M53" s="22"/>
      <c r="N53" s="165"/>
    </row>
    <row r="54" spans="1:14" ht="12.75" customHeight="1" x14ac:dyDescent="0.25">
      <c r="A54" s="13">
        <v>25</v>
      </c>
      <c r="B54" s="14">
        <v>28</v>
      </c>
      <c r="C54" s="73" t="s">
        <v>102</v>
      </c>
      <c r="D54" s="75"/>
      <c r="E54" s="21"/>
      <c r="F54" s="76">
        <v>0.5</v>
      </c>
      <c r="G54" s="64">
        <f>E54*F54</f>
        <v>0</v>
      </c>
      <c r="H54" s="195"/>
      <c r="I54" s="195"/>
      <c r="J54" s="231"/>
      <c r="K54" s="224" t="s">
        <v>212</v>
      </c>
      <c r="L54" s="222"/>
      <c r="M54" s="22"/>
      <c r="N54" s="165"/>
    </row>
    <row r="55" spans="1:14" ht="12.75" customHeight="1" x14ac:dyDescent="0.25">
      <c r="A55" s="13">
        <v>26</v>
      </c>
      <c r="B55" s="14">
        <v>28</v>
      </c>
      <c r="C55" s="73" t="s">
        <v>103</v>
      </c>
      <c r="D55" s="75"/>
      <c r="E55" s="21"/>
      <c r="F55" s="76">
        <v>0.5</v>
      </c>
      <c r="G55" s="64">
        <f>E55*F55</f>
        <v>0</v>
      </c>
      <c r="H55" s="195"/>
      <c r="I55" s="195" t="s">
        <v>211</v>
      </c>
      <c r="J55" s="231"/>
      <c r="K55" s="224" t="s">
        <v>212</v>
      </c>
      <c r="L55" s="229"/>
      <c r="M55" s="230"/>
      <c r="N55" s="165"/>
    </row>
    <row r="56" spans="1:14" ht="14.4" x14ac:dyDescent="0.25">
      <c r="A56" s="13">
        <v>27</v>
      </c>
      <c r="B56" s="14">
        <v>28</v>
      </c>
      <c r="C56" s="455" t="s">
        <v>104</v>
      </c>
      <c r="D56" s="456"/>
      <c r="E56" s="21"/>
      <c r="F56" s="156">
        <v>0.5</v>
      </c>
      <c r="G56" s="64">
        <f>E56*F56</f>
        <v>0</v>
      </c>
      <c r="H56" s="195"/>
      <c r="I56" s="195" t="s">
        <v>211</v>
      </c>
      <c r="K56" s="224" t="s">
        <v>212</v>
      </c>
    </row>
    <row r="57" spans="1:14" ht="14.4" x14ac:dyDescent="0.25">
      <c r="A57" s="13">
        <v>28</v>
      </c>
      <c r="B57" s="14">
        <v>28</v>
      </c>
      <c r="C57" s="455" t="s">
        <v>105</v>
      </c>
      <c r="D57" s="456"/>
      <c r="E57" s="21"/>
      <c r="F57" s="156">
        <v>0.5</v>
      </c>
      <c r="G57" s="64">
        <f>E57*F57</f>
        <v>0</v>
      </c>
      <c r="H57" s="195"/>
      <c r="I57" s="195"/>
      <c r="K57" s="224" t="s">
        <v>212</v>
      </c>
    </row>
    <row r="58" spans="1:14" ht="14.4" x14ac:dyDescent="0.25">
      <c r="A58" s="13">
        <v>29</v>
      </c>
      <c r="B58" s="14">
        <v>28</v>
      </c>
      <c r="C58" s="58" t="s">
        <v>106</v>
      </c>
      <c r="D58" s="157"/>
      <c r="E58" s="21"/>
      <c r="F58" s="156">
        <v>0.5</v>
      </c>
      <c r="G58" s="64">
        <f t="shared" ref="G58:G59" si="4">E58*F58</f>
        <v>0</v>
      </c>
      <c r="H58" s="195"/>
      <c r="I58" s="195" t="s">
        <v>211</v>
      </c>
      <c r="K58" s="224" t="s">
        <v>212</v>
      </c>
    </row>
    <row r="59" spans="1:14" x14ac:dyDescent="0.25">
      <c r="A59" s="13">
        <v>30</v>
      </c>
      <c r="B59" s="14">
        <v>28</v>
      </c>
      <c r="C59" s="158" t="s">
        <v>108</v>
      </c>
      <c r="D59" s="153"/>
      <c r="E59" s="21"/>
      <c r="F59" s="159">
        <v>0.5</v>
      </c>
      <c r="G59" s="64">
        <f t="shared" si="4"/>
        <v>0</v>
      </c>
      <c r="H59" s="195"/>
      <c r="I59" s="195" t="s">
        <v>211</v>
      </c>
      <c r="J59" s="20"/>
      <c r="K59" s="224" t="s">
        <v>212</v>
      </c>
      <c r="L59" s="228"/>
      <c r="M59" s="227"/>
      <c r="N59" s="222"/>
    </row>
    <row r="60" spans="1:14" ht="12.75" hidden="1" customHeight="1" x14ac:dyDescent="0.25">
      <c r="A60" s="13"/>
      <c r="B60" s="14"/>
      <c r="C60" s="82"/>
      <c r="D60" s="83"/>
      <c r="E60" s="84"/>
      <c r="F60" s="76"/>
      <c r="G60" s="85"/>
      <c r="H60" s="233"/>
      <c r="I60" s="233"/>
      <c r="J60" s="20"/>
      <c r="K60" s="224" t="s">
        <v>212</v>
      </c>
      <c r="L60" s="228"/>
      <c r="M60" s="227"/>
      <c r="N60" s="222"/>
    </row>
    <row r="61" spans="1:14" x14ac:dyDescent="0.25">
      <c r="A61" s="13"/>
      <c r="B61" s="14"/>
      <c r="C61" s="442" t="s">
        <v>113</v>
      </c>
      <c r="D61" s="443"/>
      <c r="E61" s="86"/>
      <c r="F61" s="76"/>
      <c r="G61" s="87"/>
      <c r="H61" s="233"/>
      <c r="I61" s="233"/>
      <c r="J61" s="20"/>
      <c r="K61" s="234"/>
      <c r="L61" s="228"/>
      <c r="M61" s="227"/>
      <c r="N61" s="222"/>
    </row>
    <row r="62" spans="1:14" ht="12.75" customHeight="1" x14ac:dyDescent="0.25">
      <c r="A62" s="13">
        <v>31</v>
      </c>
      <c r="B62" s="14">
        <v>30</v>
      </c>
      <c r="C62" s="20" t="s">
        <v>116</v>
      </c>
      <c r="D62" s="83"/>
      <c r="E62" s="21"/>
      <c r="F62" s="76">
        <v>0.85</v>
      </c>
      <c r="G62" s="64">
        <f t="shared" ref="G62:G67" si="5">E62*F62</f>
        <v>0</v>
      </c>
      <c r="H62" s="195"/>
      <c r="I62" s="195" t="s">
        <v>213</v>
      </c>
      <c r="J62" s="231"/>
      <c r="K62" s="224" t="s">
        <v>214</v>
      </c>
      <c r="L62" s="222"/>
      <c r="M62" s="22"/>
      <c r="N62" s="165"/>
    </row>
    <row r="63" spans="1:14" ht="12.75" customHeight="1" x14ac:dyDescent="0.25">
      <c r="A63" s="13">
        <v>32</v>
      </c>
      <c r="B63" s="14">
        <v>30</v>
      </c>
      <c r="C63" s="20" t="s">
        <v>119</v>
      </c>
      <c r="D63" s="83"/>
      <c r="E63" s="21"/>
      <c r="F63" s="76">
        <v>0.85</v>
      </c>
      <c r="G63" s="64">
        <f t="shared" si="5"/>
        <v>0</v>
      </c>
      <c r="H63" s="195"/>
      <c r="I63" s="195" t="s">
        <v>213</v>
      </c>
      <c r="J63" s="231"/>
      <c r="K63" s="224" t="s">
        <v>214</v>
      </c>
      <c r="L63" s="229"/>
      <c r="M63" s="22"/>
      <c r="N63" s="165"/>
    </row>
    <row r="64" spans="1:14" ht="12.75" customHeight="1" x14ac:dyDescent="0.25">
      <c r="A64" s="13">
        <v>33</v>
      </c>
      <c r="B64" s="14">
        <v>30</v>
      </c>
      <c r="C64" s="20" t="s">
        <v>102</v>
      </c>
      <c r="D64" s="83"/>
      <c r="E64" s="21"/>
      <c r="F64" s="76">
        <v>0.85</v>
      </c>
      <c r="G64" s="64">
        <f t="shared" si="5"/>
        <v>0</v>
      </c>
      <c r="H64" s="195"/>
      <c r="I64" s="195" t="s">
        <v>213</v>
      </c>
      <c r="J64" s="231"/>
      <c r="K64" s="224" t="s">
        <v>214</v>
      </c>
      <c r="L64" s="229"/>
      <c r="M64" s="22"/>
      <c r="N64" s="165"/>
    </row>
    <row r="65" spans="1:20" s="33" customFormat="1" ht="12.75" hidden="1" customHeight="1" x14ac:dyDescent="0.25">
      <c r="A65" s="12"/>
      <c r="B65" s="14"/>
      <c r="C65" s="20"/>
      <c r="D65" s="83"/>
      <c r="E65" s="88"/>
      <c r="F65" s="76"/>
      <c r="G65" s="89"/>
      <c r="H65" s="197"/>
      <c r="I65" s="197"/>
      <c r="J65" s="235"/>
      <c r="K65" s="224" t="s">
        <v>214</v>
      </c>
      <c r="L65" s="236"/>
      <c r="M65" s="117"/>
      <c r="N65" s="118"/>
    </row>
    <row r="66" spans="1:20" ht="12.75" customHeight="1" x14ac:dyDescent="0.25">
      <c r="A66" s="13">
        <v>34</v>
      </c>
      <c r="B66" s="14">
        <v>30</v>
      </c>
      <c r="C66" s="20" t="s">
        <v>120</v>
      </c>
      <c r="D66" s="83"/>
      <c r="E66" s="21"/>
      <c r="F66" s="76">
        <v>0.85</v>
      </c>
      <c r="G66" s="90">
        <f t="shared" si="5"/>
        <v>0</v>
      </c>
      <c r="H66" s="195"/>
      <c r="I66" s="195" t="s">
        <v>213</v>
      </c>
      <c r="J66" s="231"/>
      <c r="K66" s="224" t="s">
        <v>214</v>
      </c>
      <c r="L66" s="229"/>
      <c r="M66" s="22"/>
      <c r="N66" s="165"/>
    </row>
    <row r="67" spans="1:20" ht="14.25" customHeight="1" x14ac:dyDescent="0.25">
      <c r="A67" s="13">
        <v>35</v>
      </c>
      <c r="B67" s="14">
        <v>29</v>
      </c>
      <c r="C67" s="82" t="s">
        <v>122</v>
      </c>
      <c r="D67" s="91"/>
      <c r="E67" s="21"/>
      <c r="F67" s="76">
        <v>0.65</v>
      </c>
      <c r="G67" s="90">
        <f t="shared" si="5"/>
        <v>0</v>
      </c>
      <c r="H67" s="195"/>
      <c r="I67" s="195" t="s">
        <v>215</v>
      </c>
      <c r="J67" s="20"/>
      <c r="K67" s="224" t="s">
        <v>216</v>
      </c>
      <c r="L67" s="237" t="s">
        <v>217</v>
      </c>
      <c r="M67" s="227"/>
      <c r="N67" s="238"/>
    </row>
    <row r="68" spans="1:20" ht="14.25" customHeight="1" x14ac:dyDescent="0.25">
      <c r="A68" s="13">
        <v>36</v>
      </c>
      <c r="B68" s="14">
        <v>30</v>
      </c>
      <c r="C68" s="82" t="s">
        <v>123</v>
      </c>
      <c r="D68" s="91"/>
      <c r="E68" s="21"/>
      <c r="F68" s="72">
        <v>0.85</v>
      </c>
      <c r="G68" s="90">
        <f>E68*F68</f>
        <v>0</v>
      </c>
      <c r="H68" s="197" t="s">
        <v>203</v>
      </c>
      <c r="I68" s="197" t="s">
        <v>215</v>
      </c>
      <c r="J68" s="20"/>
      <c r="K68" s="224" t="s">
        <v>214</v>
      </c>
      <c r="L68" s="237"/>
      <c r="M68" s="227"/>
      <c r="N68" s="238"/>
    </row>
    <row r="69" spans="1:20" ht="12.75" customHeight="1" x14ac:dyDescent="0.25">
      <c r="A69" s="13">
        <v>37</v>
      </c>
      <c r="B69" s="14">
        <v>29</v>
      </c>
      <c r="C69" s="82" t="s">
        <v>124</v>
      </c>
      <c r="D69" s="91"/>
      <c r="E69" s="21"/>
      <c r="F69" s="76">
        <v>0.65</v>
      </c>
      <c r="G69" s="90">
        <f>E69*F69</f>
        <v>0</v>
      </c>
      <c r="H69" s="195"/>
      <c r="I69" s="195" t="s">
        <v>213</v>
      </c>
      <c r="J69" s="20"/>
      <c r="K69" s="224" t="s">
        <v>216</v>
      </c>
      <c r="L69" s="237" t="s">
        <v>217</v>
      </c>
      <c r="M69" s="227"/>
      <c r="N69" s="238"/>
    </row>
    <row r="70" spans="1:20" s="20" customFormat="1" ht="12.75" customHeight="1" x14ac:dyDescent="0.25">
      <c r="A70" s="13">
        <v>38</v>
      </c>
      <c r="B70" s="14">
        <v>30</v>
      </c>
      <c r="C70" s="20" t="s">
        <v>105</v>
      </c>
      <c r="D70" s="83"/>
      <c r="E70" s="21"/>
      <c r="F70" s="72">
        <v>0.85</v>
      </c>
      <c r="G70" s="64">
        <f>E70*F70</f>
        <v>0</v>
      </c>
      <c r="H70" s="195"/>
      <c r="I70" s="195" t="s">
        <v>213</v>
      </c>
      <c r="K70" s="224" t="s">
        <v>214</v>
      </c>
      <c r="L70" s="229"/>
      <c r="M70" s="22"/>
      <c r="N70" s="165"/>
      <c r="O70" s="7"/>
      <c r="P70" s="7"/>
    </row>
    <row r="71" spans="1:20" s="33" customFormat="1" ht="12.75" hidden="1" customHeight="1" x14ac:dyDescent="0.25">
      <c r="A71" s="12"/>
      <c r="B71" s="14"/>
      <c r="C71" s="82"/>
      <c r="D71" s="91"/>
      <c r="E71" s="88"/>
      <c r="F71" s="76"/>
      <c r="G71" s="89"/>
      <c r="H71" s="197"/>
      <c r="I71" s="197"/>
      <c r="J71" s="73"/>
      <c r="K71" s="224" t="s">
        <v>214</v>
      </c>
      <c r="L71" s="236"/>
      <c r="M71" s="239"/>
      <c r="N71" s="240"/>
    </row>
    <row r="72" spans="1:20" ht="12.75" customHeight="1" x14ac:dyDescent="0.25">
      <c r="A72" s="13">
        <v>39</v>
      </c>
      <c r="B72" s="14">
        <v>30</v>
      </c>
      <c r="C72" s="82" t="s">
        <v>106</v>
      </c>
      <c r="D72" s="91"/>
      <c r="E72" s="21"/>
      <c r="F72" s="76">
        <v>0.85</v>
      </c>
      <c r="G72" s="64">
        <f t="shared" ref="G72:G77" si="6">E72*F72</f>
        <v>0</v>
      </c>
      <c r="H72" s="195"/>
      <c r="I72" s="195" t="s">
        <v>218</v>
      </c>
      <c r="J72" s="20"/>
      <c r="K72" s="224" t="s">
        <v>214</v>
      </c>
      <c r="L72" s="229"/>
      <c r="M72" s="227"/>
      <c r="N72" s="238"/>
    </row>
    <row r="73" spans="1:20" ht="12.75" customHeight="1" x14ac:dyDescent="0.25">
      <c r="A73" s="13">
        <v>40</v>
      </c>
      <c r="B73" s="14">
        <v>30</v>
      </c>
      <c r="C73" s="82" t="s">
        <v>108</v>
      </c>
      <c r="D73" s="91"/>
      <c r="E73" s="21"/>
      <c r="F73" s="76">
        <v>0.85</v>
      </c>
      <c r="G73" s="90">
        <f t="shared" si="6"/>
        <v>0</v>
      </c>
      <c r="H73" s="195"/>
      <c r="I73" s="195" t="s">
        <v>218</v>
      </c>
      <c r="J73" s="20" t="s">
        <v>203</v>
      </c>
      <c r="K73" s="224" t="s">
        <v>214</v>
      </c>
      <c r="L73" s="229"/>
      <c r="M73" s="227"/>
      <c r="N73" s="238"/>
    </row>
    <row r="74" spans="1:20" ht="13.5" customHeight="1" x14ac:dyDescent="0.25">
      <c r="A74" s="13">
        <v>41</v>
      </c>
      <c r="B74" s="14">
        <v>30</v>
      </c>
      <c r="C74" s="92" t="s">
        <v>127</v>
      </c>
      <c r="D74" s="93"/>
      <c r="E74" s="21"/>
      <c r="F74" s="76">
        <v>0.85</v>
      </c>
      <c r="G74" s="90">
        <f t="shared" si="6"/>
        <v>0</v>
      </c>
      <c r="H74" s="195"/>
      <c r="I74" s="195"/>
      <c r="J74" s="20"/>
      <c r="K74" s="224" t="s">
        <v>219</v>
      </c>
      <c r="L74" s="229"/>
      <c r="M74" s="227"/>
      <c r="N74" s="238"/>
    </row>
    <row r="75" spans="1:20" ht="13.5" customHeight="1" x14ac:dyDescent="0.25">
      <c r="A75" s="13">
        <v>42</v>
      </c>
      <c r="B75" s="14">
        <v>31</v>
      </c>
      <c r="C75" s="94" t="s">
        <v>129</v>
      </c>
      <c r="D75" s="62"/>
      <c r="E75" s="21"/>
      <c r="F75" s="63">
        <v>1</v>
      </c>
      <c r="G75" s="64">
        <f t="shared" si="6"/>
        <v>0</v>
      </c>
      <c r="H75" s="195"/>
      <c r="I75" s="195" t="s">
        <v>220</v>
      </c>
      <c r="J75" s="20"/>
      <c r="K75" s="224" t="s">
        <v>221</v>
      </c>
      <c r="L75" s="229"/>
      <c r="M75" s="227"/>
      <c r="N75" s="238"/>
    </row>
    <row r="76" spans="1:20" ht="13.5" customHeight="1" x14ac:dyDescent="0.25">
      <c r="A76" s="13">
        <v>43</v>
      </c>
      <c r="B76" s="14">
        <v>31</v>
      </c>
      <c r="C76" s="95" t="s">
        <v>130</v>
      </c>
      <c r="D76" s="91"/>
      <c r="E76" s="21"/>
      <c r="F76" s="76">
        <v>1</v>
      </c>
      <c r="G76" s="64">
        <f t="shared" si="6"/>
        <v>0</v>
      </c>
      <c r="H76" s="195"/>
      <c r="I76" s="195" t="s">
        <v>222</v>
      </c>
      <c r="J76" s="20"/>
      <c r="K76" s="224" t="s">
        <v>221</v>
      </c>
      <c r="L76" s="229"/>
      <c r="M76" s="227"/>
      <c r="N76" s="238"/>
    </row>
    <row r="77" spans="1:20" ht="13.5" customHeight="1" x14ac:dyDescent="0.25">
      <c r="A77" s="13">
        <v>44</v>
      </c>
      <c r="B77" s="14">
        <v>32</v>
      </c>
      <c r="C77" s="96" t="s">
        <v>132</v>
      </c>
      <c r="D77" s="97"/>
      <c r="E77" s="21"/>
      <c r="F77" s="98">
        <v>0.05</v>
      </c>
      <c r="G77" s="64">
        <f t="shared" si="6"/>
        <v>0</v>
      </c>
      <c r="H77" s="195"/>
      <c r="I77" s="195" t="s">
        <v>223</v>
      </c>
      <c r="J77" s="20"/>
      <c r="K77" s="214" t="s">
        <v>224</v>
      </c>
      <c r="L77" s="229"/>
      <c r="M77" s="227"/>
      <c r="N77" s="238"/>
    </row>
    <row r="78" spans="1:20" ht="11.25" customHeight="1" thickBot="1" x14ac:dyDescent="0.3">
      <c r="E78" s="79"/>
      <c r="F78" s="79"/>
      <c r="G78" s="160"/>
      <c r="H78" s="180"/>
      <c r="I78" s="180"/>
    </row>
    <row r="79" spans="1:20" ht="12.75" customHeight="1" thickBot="1" x14ac:dyDescent="0.3">
      <c r="C79" s="161" t="s">
        <v>134</v>
      </c>
      <c r="D79" s="162"/>
      <c r="E79" s="50">
        <f>SUM(E35:E77)</f>
        <v>0</v>
      </c>
      <c r="F79" s="163"/>
      <c r="G79" s="52">
        <f>SUM(G35:G77)</f>
        <v>0</v>
      </c>
      <c r="H79" s="241"/>
      <c r="I79" s="241"/>
      <c r="K79" s="216"/>
      <c r="N79" s="7"/>
      <c r="T79" s="238"/>
    </row>
    <row r="80" spans="1:20" ht="12.75" customHeight="1" thickBot="1" x14ac:dyDescent="0.3">
      <c r="E80" s="164"/>
      <c r="F80" s="22"/>
      <c r="G80" s="165"/>
      <c r="H80" s="165"/>
      <c r="I80" s="165"/>
      <c r="T80" s="238"/>
    </row>
    <row r="81" spans="3:13" ht="12.75" customHeight="1" thickBot="1" x14ac:dyDescent="0.3">
      <c r="C81" s="166"/>
      <c r="D81" s="167" t="s">
        <v>135</v>
      </c>
      <c r="E81" s="168" t="s">
        <v>136</v>
      </c>
      <c r="F81" s="22"/>
      <c r="G81" s="165"/>
      <c r="H81" s="165"/>
      <c r="I81" s="165"/>
    </row>
    <row r="82" spans="3:13" ht="12.75" customHeight="1" x14ac:dyDescent="0.25">
      <c r="C82" s="464" t="s">
        <v>137</v>
      </c>
      <c r="D82" s="466">
        <f>IFERROR(G31/G79,)</f>
        <v>0</v>
      </c>
      <c r="E82" s="468">
        <v>1</v>
      </c>
      <c r="F82" s="22"/>
      <c r="G82" s="165"/>
      <c r="H82" s="165"/>
      <c r="I82" s="165"/>
    </row>
    <row r="83" spans="3:13" ht="12.75" customHeight="1" thickBot="1" x14ac:dyDescent="0.3">
      <c r="C83" s="465"/>
      <c r="D83" s="467"/>
      <c r="E83" s="469"/>
      <c r="F83" s="22"/>
      <c r="G83" s="165"/>
      <c r="H83" s="165"/>
      <c r="I83" s="165"/>
      <c r="J83" s="185"/>
    </row>
    <row r="84" spans="3:13" ht="12.75" customHeight="1" x14ac:dyDescent="0.25"/>
    <row r="85" spans="3:13" ht="12.75" customHeight="1" x14ac:dyDescent="0.25">
      <c r="J85" s="242"/>
      <c r="L85" s="242"/>
      <c r="M85" s="242"/>
    </row>
    <row r="86" spans="3:13" ht="12.75" customHeight="1" x14ac:dyDescent="0.25">
      <c r="J86" s="242"/>
      <c r="L86" s="242"/>
      <c r="M86" s="242"/>
    </row>
    <row r="87" spans="3:13" ht="12.75" customHeight="1" x14ac:dyDescent="0.25">
      <c r="J87" s="242"/>
      <c r="L87" s="242"/>
      <c r="M87" s="242"/>
    </row>
    <row r="88" spans="3:13" ht="13.8" x14ac:dyDescent="0.25">
      <c r="J88" s="242"/>
      <c r="L88" s="242"/>
      <c r="M88" s="242"/>
    </row>
    <row r="89" spans="3:13" ht="13.8" x14ac:dyDescent="0.25">
      <c r="J89" s="242"/>
      <c r="L89" s="242"/>
      <c r="M89" s="242"/>
    </row>
    <row r="90" spans="3:13" ht="13.8" x14ac:dyDescent="0.25">
      <c r="J90" s="242"/>
      <c r="L90" s="242"/>
      <c r="M90" s="242"/>
    </row>
    <row r="91" spans="3:13" ht="13.8" x14ac:dyDescent="0.25">
      <c r="J91" s="242"/>
      <c r="L91" s="242"/>
      <c r="M91" s="242"/>
    </row>
    <row r="92" spans="3:13" ht="12.75" customHeight="1" x14ac:dyDescent="0.25">
      <c r="J92" s="242"/>
      <c r="L92" s="242"/>
      <c r="M92" s="242"/>
    </row>
    <row r="93" spans="3:13" ht="13.8" x14ac:dyDescent="0.25">
      <c r="L93" s="242"/>
      <c r="M93" s="242"/>
    </row>
    <row r="94" spans="3:13" ht="13.8" x14ac:dyDescent="0.25">
      <c r="J94" s="242"/>
      <c r="L94" s="242"/>
      <c r="M94" s="242"/>
    </row>
    <row r="95" spans="3:13" ht="13.8" x14ac:dyDescent="0.25">
      <c r="J95" s="242"/>
      <c r="L95" s="242"/>
      <c r="M95" s="242"/>
    </row>
    <row r="96" spans="3:13" ht="13.8" x14ac:dyDescent="0.25">
      <c r="J96" s="242"/>
      <c r="L96" s="242"/>
      <c r="M96" s="242"/>
    </row>
    <row r="97" spans="10:13" ht="13.8" x14ac:dyDescent="0.25">
      <c r="J97" s="242"/>
      <c r="L97" s="242"/>
      <c r="M97" s="242"/>
    </row>
  </sheetData>
  <mergeCells count="22">
    <mergeCell ref="C61:D61"/>
    <mergeCell ref="C82:C83"/>
    <mergeCell ref="D82:D83"/>
    <mergeCell ref="E82:E83"/>
    <mergeCell ref="C23:D23"/>
    <mergeCell ref="C24:D24"/>
    <mergeCell ref="C26:D26"/>
    <mergeCell ref="C50:D50"/>
    <mergeCell ref="C56:D56"/>
    <mergeCell ref="C57:D57"/>
    <mergeCell ref="C20:D20"/>
    <mergeCell ref="A2:B2"/>
    <mergeCell ref="C2:D2"/>
    <mergeCell ref="A3:B3"/>
    <mergeCell ref="C9:D9"/>
    <mergeCell ref="C10:D10"/>
    <mergeCell ref="C11:D11"/>
    <mergeCell ref="C14:D14"/>
    <mergeCell ref="C16:D16"/>
    <mergeCell ref="C17:D17"/>
    <mergeCell ref="C18:D18"/>
    <mergeCell ref="C19:D19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FF8CDF-8CD2-490A-969D-2327992988C3}">
  <dimension ref="A1:T94"/>
  <sheetViews>
    <sheetView showGridLines="0" topLeftCell="A37" zoomScale="72" zoomScaleNormal="72" workbookViewId="0">
      <selection activeCell="C71" sqref="C71"/>
    </sheetView>
  </sheetViews>
  <sheetFormatPr defaultRowHeight="13.2" x14ac:dyDescent="0.25"/>
  <cols>
    <col min="1" max="1" width="9.109375" style="325" customWidth="1"/>
    <col min="2" max="2" width="14.109375" style="325" customWidth="1"/>
    <col min="3" max="3" width="28" style="325" customWidth="1"/>
    <col min="4" max="4" width="16.5546875" style="265" customWidth="1"/>
    <col min="5" max="5" width="72.5546875" style="265" customWidth="1"/>
    <col min="6" max="6" width="19.33203125" style="265" customWidth="1"/>
    <col min="7" max="7" width="14" style="265" customWidth="1"/>
    <col min="8" max="8" width="18.6640625" style="266" bestFit="1" customWidth="1"/>
    <col min="9" max="9" width="25.6640625" style="266" hidden="1" customWidth="1"/>
    <col min="10" max="10" width="18.6640625" style="266" hidden="1" customWidth="1"/>
    <col min="11" max="11" width="25.109375" style="265" hidden="1" customWidth="1"/>
    <col min="12" max="12" width="17.88671875" style="265" customWidth="1"/>
    <col min="13" max="13" width="14" style="265" customWidth="1"/>
    <col min="14" max="14" width="17.33203125" style="266" customWidth="1"/>
    <col min="15" max="15" width="14.33203125" style="265" bestFit="1" customWidth="1"/>
    <col min="16" max="16" width="15" style="265" bestFit="1" customWidth="1"/>
    <col min="17" max="19" width="8.88671875" style="265"/>
    <col min="20" max="20" width="32.5546875" style="265" customWidth="1"/>
    <col min="21" max="21" width="16.88671875" style="265" bestFit="1" customWidth="1"/>
    <col min="22" max="257" width="8.88671875" style="265"/>
    <col min="258" max="258" width="16.5546875" style="265" customWidth="1"/>
    <col min="259" max="259" width="17.109375" style="265" customWidth="1"/>
    <col min="260" max="260" width="16.6640625" style="265" bestFit="1" customWidth="1"/>
    <col min="261" max="262" width="14" style="265" customWidth="1"/>
    <col min="263" max="263" width="16.44140625" style="265" customWidth="1"/>
    <col min="264" max="264" width="7.109375" style="265" customWidth="1"/>
    <col min="265" max="265" width="14" style="265" customWidth="1"/>
    <col min="266" max="266" width="26.5546875" style="265" customWidth="1"/>
    <col min="267" max="267" width="16.44140625" style="265" customWidth="1"/>
    <col min="268" max="269" width="14" style="265" customWidth="1"/>
    <col min="270" max="270" width="17" style="265" bestFit="1" customWidth="1"/>
    <col min="271" max="271" width="14.33203125" style="265" bestFit="1" customWidth="1"/>
    <col min="272" max="272" width="15" style="265" bestFit="1" customWidth="1"/>
    <col min="273" max="275" width="8.88671875" style="265"/>
    <col min="276" max="276" width="32.5546875" style="265" customWidth="1"/>
    <col min="277" max="277" width="16.88671875" style="265" bestFit="1" customWidth="1"/>
    <col min="278" max="513" width="8.88671875" style="265"/>
    <col min="514" max="514" width="16.5546875" style="265" customWidth="1"/>
    <col min="515" max="515" width="17.109375" style="265" customWidth="1"/>
    <col min="516" max="516" width="16.6640625" style="265" bestFit="1" customWidth="1"/>
    <col min="517" max="518" width="14" style="265" customWidth="1"/>
    <col min="519" max="519" width="16.44140625" style="265" customWidth="1"/>
    <col min="520" max="520" width="7.109375" style="265" customWidth="1"/>
    <col min="521" max="521" width="14" style="265" customWidth="1"/>
    <col min="522" max="522" width="26.5546875" style="265" customWidth="1"/>
    <col min="523" max="523" width="16.44140625" style="265" customWidth="1"/>
    <col min="524" max="525" width="14" style="265" customWidth="1"/>
    <col min="526" max="526" width="17" style="265" bestFit="1" customWidth="1"/>
    <col min="527" max="527" width="14.33203125" style="265" bestFit="1" customWidth="1"/>
    <col min="528" max="528" width="15" style="265" bestFit="1" customWidth="1"/>
    <col min="529" max="531" width="8.88671875" style="265"/>
    <col min="532" max="532" width="32.5546875" style="265" customWidth="1"/>
    <col min="533" max="533" width="16.88671875" style="265" bestFit="1" customWidth="1"/>
    <col min="534" max="769" width="8.88671875" style="265"/>
    <col min="770" max="770" width="16.5546875" style="265" customWidth="1"/>
    <col min="771" max="771" width="17.109375" style="265" customWidth="1"/>
    <col min="772" max="772" width="16.6640625" style="265" bestFit="1" customWidth="1"/>
    <col min="773" max="774" width="14" style="265" customWidth="1"/>
    <col min="775" max="775" width="16.44140625" style="265" customWidth="1"/>
    <col min="776" max="776" width="7.109375" style="265" customWidth="1"/>
    <col min="777" max="777" width="14" style="265" customWidth="1"/>
    <col min="778" max="778" width="26.5546875" style="265" customWidth="1"/>
    <col min="779" max="779" width="16.44140625" style="265" customWidth="1"/>
    <col min="780" max="781" width="14" style="265" customWidth="1"/>
    <col min="782" max="782" width="17" style="265" bestFit="1" customWidth="1"/>
    <col min="783" max="783" width="14.33203125" style="265" bestFit="1" customWidth="1"/>
    <col min="784" max="784" width="15" style="265" bestFit="1" customWidth="1"/>
    <col min="785" max="787" width="8.88671875" style="265"/>
    <col min="788" max="788" width="32.5546875" style="265" customWidth="1"/>
    <col min="789" max="789" width="16.88671875" style="265" bestFit="1" customWidth="1"/>
    <col min="790" max="1025" width="8.88671875" style="265"/>
    <col min="1026" max="1026" width="16.5546875" style="265" customWidth="1"/>
    <col min="1027" max="1027" width="17.109375" style="265" customWidth="1"/>
    <col min="1028" max="1028" width="16.6640625" style="265" bestFit="1" customWidth="1"/>
    <col min="1029" max="1030" width="14" style="265" customWidth="1"/>
    <col min="1031" max="1031" width="16.44140625" style="265" customWidth="1"/>
    <col min="1032" max="1032" width="7.109375" style="265" customWidth="1"/>
    <col min="1033" max="1033" width="14" style="265" customWidth="1"/>
    <col min="1034" max="1034" width="26.5546875" style="265" customWidth="1"/>
    <col min="1035" max="1035" width="16.44140625" style="265" customWidth="1"/>
    <col min="1036" max="1037" width="14" style="265" customWidth="1"/>
    <col min="1038" max="1038" width="17" style="265" bestFit="1" customWidth="1"/>
    <col min="1039" max="1039" width="14.33203125" style="265" bestFit="1" customWidth="1"/>
    <col min="1040" max="1040" width="15" style="265" bestFit="1" customWidth="1"/>
    <col min="1041" max="1043" width="8.88671875" style="265"/>
    <col min="1044" max="1044" width="32.5546875" style="265" customWidth="1"/>
    <col min="1045" max="1045" width="16.88671875" style="265" bestFit="1" customWidth="1"/>
    <col min="1046" max="1281" width="8.88671875" style="265"/>
    <col min="1282" max="1282" width="16.5546875" style="265" customWidth="1"/>
    <col min="1283" max="1283" width="17.109375" style="265" customWidth="1"/>
    <col min="1284" max="1284" width="16.6640625" style="265" bestFit="1" customWidth="1"/>
    <col min="1285" max="1286" width="14" style="265" customWidth="1"/>
    <col min="1287" max="1287" width="16.44140625" style="265" customWidth="1"/>
    <col min="1288" max="1288" width="7.109375" style="265" customWidth="1"/>
    <col min="1289" max="1289" width="14" style="265" customWidth="1"/>
    <col min="1290" max="1290" width="26.5546875" style="265" customWidth="1"/>
    <col min="1291" max="1291" width="16.44140625" style="265" customWidth="1"/>
    <col min="1292" max="1293" width="14" style="265" customWidth="1"/>
    <col min="1294" max="1294" width="17" style="265" bestFit="1" customWidth="1"/>
    <col min="1295" max="1295" width="14.33203125" style="265" bestFit="1" customWidth="1"/>
    <col min="1296" max="1296" width="15" style="265" bestFit="1" customWidth="1"/>
    <col min="1297" max="1299" width="8.88671875" style="265"/>
    <col min="1300" max="1300" width="32.5546875" style="265" customWidth="1"/>
    <col min="1301" max="1301" width="16.88671875" style="265" bestFit="1" customWidth="1"/>
    <col min="1302" max="1537" width="8.88671875" style="265"/>
    <col min="1538" max="1538" width="16.5546875" style="265" customWidth="1"/>
    <col min="1539" max="1539" width="17.109375" style="265" customWidth="1"/>
    <col min="1540" max="1540" width="16.6640625" style="265" bestFit="1" customWidth="1"/>
    <col min="1541" max="1542" width="14" style="265" customWidth="1"/>
    <col min="1543" max="1543" width="16.44140625" style="265" customWidth="1"/>
    <col min="1544" max="1544" width="7.109375" style="265" customWidth="1"/>
    <col min="1545" max="1545" width="14" style="265" customWidth="1"/>
    <col min="1546" max="1546" width="26.5546875" style="265" customWidth="1"/>
    <col min="1547" max="1547" width="16.44140625" style="265" customWidth="1"/>
    <col min="1548" max="1549" width="14" style="265" customWidth="1"/>
    <col min="1550" max="1550" width="17" style="265" bestFit="1" customWidth="1"/>
    <col min="1551" max="1551" width="14.33203125" style="265" bestFit="1" customWidth="1"/>
    <col min="1552" max="1552" width="15" style="265" bestFit="1" customWidth="1"/>
    <col min="1553" max="1555" width="8.88671875" style="265"/>
    <col min="1556" max="1556" width="32.5546875" style="265" customWidth="1"/>
    <col min="1557" max="1557" width="16.88671875" style="265" bestFit="1" customWidth="1"/>
    <col min="1558" max="1793" width="8.88671875" style="265"/>
    <col min="1794" max="1794" width="16.5546875" style="265" customWidth="1"/>
    <col min="1795" max="1795" width="17.109375" style="265" customWidth="1"/>
    <col min="1796" max="1796" width="16.6640625" style="265" bestFit="1" customWidth="1"/>
    <col min="1797" max="1798" width="14" style="265" customWidth="1"/>
    <col min="1799" max="1799" width="16.44140625" style="265" customWidth="1"/>
    <col min="1800" max="1800" width="7.109375" style="265" customWidth="1"/>
    <col min="1801" max="1801" width="14" style="265" customWidth="1"/>
    <col min="1802" max="1802" width="26.5546875" style="265" customWidth="1"/>
    <col min="1803" max="1803" width="16.44140625" style="265" customWidth="1"/>
    <col min="1804" max="1805" width="14" style="265" customWidth="1"/>
    <col min="1806" max="1806" width="17" style="265" bestFit="1" customWidth="1"/>
    <col min="1807" max="1807" width="14.33203125" style="265" bestFit="1" customWidth="1"/>
    <col min="1808" max="1808" width="15" style="265" bestFit="1" customWidth="1"/>
    <col min="1809" max="1811" width="8.88671875" style="265"/>
    <col min="1812" max="1812" width="32.5546875" style="265" customWidth="1"/>
    <col min="1813" max="1813" width="16.88671875" style="265" bestFit="1" customWidth="1"/>
    <col min="1814" max="2049" width="8.88671875" style="265"/>
    <col min="2050" max="2050" width="16.5546875" style="265" customWidth="1"/>
    <col min="2051" max="2051" width="17.109375" style="265" customWidth="1"/>
    <col min="2052" max="2052" width="16.6640625" style="265" bestFit="1" customWidth="1"/>
    <col min="2053" max="2054" width="14" style="265" customWidth="1"/>
    <col min="2055" max="2055" width="16.44140625" style="265" customWidth="1"/>
    <col min="2056" max="2056" width="7.109375" style="265" customWidth="1"/>
    <col min="2057" max="2057" width="14" style="265" customWidth="1"/>
    <col min="2058" max="2058" width="26.5546875" style="265" customWidth="1"/>
    <col min="2059" max="2059" width="16.44140625" style="265" customWidth="1"/>
    <col min="2060" max="2061" width="14" style="265" customWidth="1"/>
    <col min="2062" max="2062" width="17" style="265" bestFit="1" customWidth="1"/>
    <col min="2063" max="2063" width="14.33203125" style="265" bestFit="1" customWidth="1"/>
    <col min="2064" max="2064" width="15" style="265" bestFit="1" customWidth="1"/>
    <col min="2065" max="2067" width="8.88671875" style="265"/>
    <col min="2068" max="2068" width="32.5546875" style="265" customWidth="1"/>
    <col min="2069" max="2069" width="16.88671875" style="265" bestFit="1" customWidth="1"/>
    <col min="2070" max="2305" width="8.88671875" style="265"/>
    <col min="2306" max="2306" width="16.5546875" style="265" customWidth="1"/>
    <col min="2307" max="2307" width="17.109375" style="265" customWidth="1"/>
    <col min="2308" max="2308" width="16.6640625" style="265" bestFit="1" customWidth="1"/>
    <col min="2309" max="2310" width="14" style="265" customWidth="1"/>
    <col min="2311" max="2311" width="16.44140625" style="265" customWidth="1"/>
    <col min="2312" max="2312" width="7.109375" style="265" customWidth="1"/>
    <col min="2313" max="2313" width="14" style="265" customWidth="1"/>
    <col min="2314" max="2314" width="26.5546875" style="265" customWidth="1"/>
    <col min="2315" max="2315" width="16.44140625" style="265" customWidth="1"/>
    <col min="2316" max="2317" width="14" style="265" customWidth="1"/>
    <col min="2318" max="2318" width="17" style="265" bestFit="1" customWidth="1"/>
    <col min="2319" max="2319" width="14.33203125" style="265" bestFit="1" customWidth="1"/>
    <col min="2320" max="2320" width="15" style="265" bestFit="1" customWidth="1"/>
    <col min="2321" max="2323" width="8.88671875" style="265"/>
    <col min="2324" max="2324" width="32.5546875" style="265" customWidth="1"/>
    <col min="2325" max="2325" width="16.88671875" style="265" bestFit="1" customWidth="1"/>
    <col min="2326" max="2561" width="8.88671875" style="265"/>
    <col min="2562" max="2562" width="16.5546875" style="265" customWidth="1"/>
    <col min="2563" max="2563" width="17.109375" style="265" customWidth="1"/>
    <col min="2564" max="2564" width="16.6640625" style="265" bestFit="1" customWidth="1"/>
    <col min="2565" max="2566" width="14" style="265" customWidth="1"/>
    <col min="2567" max="2567" width="16.44140625" style="265" customWidth="1"/>
    <col min="2568" max="2568" width="7.109375" style="265" customWidth="1"/>
    <col min="2569" max="2569" width="14" style="265" customWidth="1"/>
    <col min="2570" max="2570" width="26.5546875" style="265" customWidth="1"/>
    <col min="2571" max="2571" width="16.44140625" style="265" customWidth="1"/>
    <col min="2572" max="2573" width="14" style="265" customWidth="1"/>
    <col min="2574" max="2574" width="17" style="265" bestFit="1" customWidth="1"/>
    <col min="2575" max="2575" width="14.33203125" style="265" bestFit="1" customWidth="1"/>
    <col min="2576" max="2576" width="15" style="265" bestFit="1" customWidth="1"/>
    <col min="2577" max="2579" width="8.88671875" style="265"/>
    <col min="2580" max="2580" width="32.5546875" style="265" customWidth="1"/>
    <col min="2581" max="2581" width="16.88671875" style="265" bestFit="1" customWidth="1"/>
    <col min="2582" max="2817" width="8.88671875" style="265"/>
    <col min="2818" max="2818" width="16.5546875" style="265" customWidth="1"/>
    <col min="2819" max="2819" width="17.109375" style="265" customWidth="1"/>
    <col min="2820" max="2820" width="16.6640625" style="265" bestFit="1" customWidth="1"/>
    <col min="2821" max="2822" width="14" style="265" customWidth="1"/>
    <col min="2823" max="2823" width="16.44140625" style="265" customWidth="1"/>
    <col min="2824" max="2824" width="7.109375" style="265" customWidth="1"/>
    <col min="2825" max="2825" width="14" style="265" customWidth="1"/>
    <col min="2826" max="2826" width="26.5546875" style="265" customWidth="1"/>
    <col min="2827" max="2827" width="16.44140625" style="265" customWidth="1"/>
    <col min="2828" max="2829" width="14" style="265" customWidth="1"/>
    <col min="2830" max="2830" width="17" style="265" bestFit="1" customWidth="1"/>
    <col min="2831" max="2831" width="14.33203125" style="265" bestFit="1" customWidth="1"/>
    <col min="2832" max="2832" width="15" style="265" bestFit="1" customWidth="1"/>
    <col min="2833" max="2835" width="8.88671875" style="265"/>
    <col min="2836" max="2836" width="32.5546875" style="265" customWidth="1"/>
    <col min="2837" max="2837" width="16.88671875" style="265" bestFit="1" customWidth="1"/>
    <col min="2838" max="3073" width="8.88671875" style="265"/>
    <col min="3074" max="3074" width="16.5546875" style="265" customWidth="1"/>
    <col min="3075" max="3075" width="17.109375" style="265" customWidth="1"/>
    <col min="3076" max="3076" width="16.6640625" style="265" bestFit="1" customWidth="1"/>
    <col min="3077" max="3078" width="14" style="265" customWidth="1"/>
    <col min="3079" max="3079" width="16.44140625" style="265" customWidth="1"/>
    <col min="3080" max="3080" width="7.109375" style="265" customWidth="1"/>
    <col min="3081" max="3081" width="14" style="265" customWidth="1"/>
    <col min="3082" max="3082" width="26.5546875" style="265" customWidth="1"/>
    <col min="3083" max="3083" width="16.44140625" style="265" customWidth="1"/>
    <col min="3084" max="3085" width="14" style="265" customWidth="1"/>
    <col min="3086" max="3086" width="17" style="265" bestFit="1" customWidth="1"/>
    <col min="3087" max="3087" width="14.33203125" style="265" bestFit="1" customWidth="1"/>
    <col min="3088" max="3088" width="15" style="265" bestFit="1" customWidth="1"/>
    <col min="3089" max="3091" width="8.88671875" style="265"/>
    <col min="3092" max="3092" width="32.5546875" style="265" customWidth="1"/>
    <col min="3093" max="3093" width="16.88671875" style="265" bestFit="1" customWidth="1"/>
    <col min="3094" max="3329" width="8.88671875" style="265"/>
    <col min="3330" max="3330" width="16.5546875" style="265" customWidth="1"/>
    <col min="3331" max="3331" width="17.109375" style="265" customWidth="1"/>
    <col min="3332" max="3332" width="16.6640625" style="265" bestFit="1" customWidth="1"/>
    <col min="3333" max="3334" width="14" style="265" customWidth="1"/>
    <col min="3335" max="3335" width="16.44140625" style="265" customWidth="1"/>
    <col min="3336" max="3336" width="7.109375" style="265" customWidth="1"/>
    <col min="3337" max="3337" width="14" style="265" customWidth="1"/>
    <col min="3338" max="3338" width="26.5546875" style="265" customWidth="1"/>
    <col min="3339" max="3339" width="16.44140625" style="265" customWidth="1"/>
    <col min="3340" max="3341" width="14" style="265" customWidth="1"/>
    <col min="3342" max="3342" width="17" style="265" bestFit="1" customWidth="1"/>
    <col min="3343" max="3343" width="14.33203125" style="265" bestFit="1" customWidth="1"/>
    <col min="3344" max="3344" width="15" style="265" bestFit="1" customWidth="1"/>
    <col min="3345" max="3347" width="8.88671875" style="265"/>
    <col min="3348" max="3348" width="32.5546875" style="265" customWidth="1"/>
    <col min="3349" max="3349" width="16.88671875" style="265" bestFit="1" customWidth="1"/>
    <col min="3350" max="3585" width="8.88671875" style="265"/>
    <col min="3586" max="3586" width="16.5546875" style="265" customWidth="1"/>
    <col min="3587" max="3587" width="17.109375" style="265" customWidth="1"/>
    <col min="3588" max="3588" width="16.6640625" style="265" bestFit="1" customWidth="1"/>
    <col min="3589" max="3590" width="14" style="265" customWidth="1"/>
    <col min="3591" max="3591" width="16.44140625" style="265" customWidth="1"/>
    <col min="3592" max="3592" width="7.109375" style="265" customWidth="1"/>
    <col min="3593" max="3593" width="14" style="265" customWidth="1"/>
    <col min="3594" max="3594" width="26.5546875" style="265" customWidth="1"/>
    <col min="3595" max="3595" width="16.44140625" style="265" customWidth="1"/>
    <col min="3596" max="3597" width="14" style="265" customWidth="1"/>
    <col min="3598" max="3598" width="17" style="265" bestFit="1" customWidth="1"/>
    <col min="3599" max="3599" width="14.33203125" style="265" bestFit="1" customWidth="1"/>
    <col min="3600" max="3600" width="15" style="265" bestFit="1" customWidth="1"/>
    <col min="3601" max="3603" width="8.88671875" style="265"/>
    <col min="3604" max="3604" width="32.5546875" style="265" customWidth="1"/>
    <col min="3605" max="3605" width="16.88671875" style="265" bestFit="1" customWidth="1"/>
    <col min="3606" max="3841" width="8.88671875" style="265"/>
    <col min="3842" max="3842" width="16.5546875" style="265" customWidth="1"/>
    <col min="3843" max="3843" width="17.109375" style="265" customWidth="1"/>
    <col min="3844" max="3844" width="16.6640625" style="265" bestFit="1" customWidth="1"/>
    <col min="3845" max="3846" width="14" style="265" customWidth="1"/>
    <col min="3847" max="3847" width="16.44140625" style="265" customWidth="1"/>
    <col min="3848" max="3848" width="7.109375" style="265" customWidth="1"/>
    <col min="3849" max="3849" width="14" style="265" customWidth="1"/>
    <col min="3850" max="3850" width="26.5546875" style="265" customWidth="1"/>
    <col min="3851" max="3851" width="16.44140625" style="265" customWidth="1"/>
    <col min="3852" max="3853" width="14" style="265" customWidth="1"/>
    <col min="3854" max="3854" width="17" style="265" bestFit="1" customWidth="1"/>
    <col min="3855" max="3855" width="14.33203125" style="265" bestFit="1" customWidth="1"/>
    <col min="3856" max="3856" width="15" style="265" bestFit="1" customWidth="1"/>
    <col min="3857" max="3859" width="8.88671875" style="265"/>
    <col min="3860" max="3860" width="32.5546875" style="265" customWidth="1"/>
    <col min="3861" max="3861" width="16.88671875" style="265" bestFit="1" customWidth="1"/>
    <col min="3862" max="4097" width="8.88671875" style="265"/>
    <col min="4098" max="4098" width="16.5546875" style="265" customWidth="1"/>
    <col min="4099" max="4099" width="17.109375" style="265" customWidth="1"/>
    <col min="4100" max="4100" width="16.6640625" style="265" bestFit="1" customWidth="1"/>
    <col min="4101" max="4102" width="14" style="265" customWidth="1"/>
    <col min="4103" max="4103" width="16.44140625" style="265" customWidth="1"/>
    <col min="4104" max="4104" width="7.109375" style="265" customWidth="1"/>
    <col min="4105" max="4105" width="14" style="265" customWidth="1"/>
    <col min="4106" max="4106" width="26.5546875" style="265" customWidth="1"/>
    <col min="4107" max="4107" width="16.44140625" style="265" customWidth="1"/>
    <col min="4108" max="4109" width="14" style="265" customWidth="1"/>
    <col min="4110" max="4110" width="17" style="265" bestFit="1" customWidth="1"/>
    <col min="4111" max="4111" width="14.33203125" style="265" bestFit="1" customWidth="1"/>
    <col min="4112" max="4112" width="15" style="265" bestFit="1" customWidth="1"/>
    <col min="4113" max="4115" width="8.88671875" style="265"/>
    <col min="4116" max="4116" width="32.5546875" style="265" customWidth="1"/>
    <col min="4117" max="4117" width="16.88671875" style="265" bestFit="1" customWidth="1"/>
    <col min="4118" max="4353" width="8.88671875" style="265"/>
    <col min="4354" max="4354" width="16.5546875" style="265" customWidth="1"/>
    <col min="4355" max="4355" width="17.109375" style="265" customWidth="1"/>
    <col min="4356" max="4356" width="16.6640625" style="265" bestFit="1" customWidth="1"/>
    <col min="4357" max="4358" width="14" style="265" customWidth="1"/>
    <col min="4359" max="4359" width="16.44140625" style="265" customWidth="1"/>
    <col min="4360" max="4360" width="7.109375" style="265" customWidth="1"/>
    <col min="4361" max="4361" width="14" style="265" customWidth="1"/>
    <col min="4362" max="4362" width="26.5546875" style="265" customWidth="1"/>
    <col min="4363" max="4363" width="16.44140625" style="265" customWidth="1"/>
    <col min="4364" max="4365" width="14" style="265" customWidth="1"/>
    <col min="4366" max="4366" width="17" style="265" bestFit="1" customWidth="1"/>
    <col min="4367" max="4367" width="14.33203125" style="265" bestFit="1" customWidth="1"/>
    <col min="4368" max="4368" width="15" style="265" bestFit="1" customWidth="1"/>
    <col min="4369" max="4371" width="8.88671875" style="265"/>
    <col min="4372" max="4372" width="32.5546875" style="265" customWidth="1"/>
    <col min="4373" max="4373" width="16.88671875" style="265" bestFit="1" customWidth="1"/>
    <col min="4374" max="4609" width="8.88671875" style="265"/>
    <col min="4610" max="4610" width="16.5546875" style="265" customWidth="1"/>
    <col min="4611" max="4611" width="17.109375" style="265" customWidth="1"/>
    <col min="4612" max="4612" width="16.6640625" style="265" bestFit="1" customWidth="1"/>
    <col min="4613" max="4614" width="14" style="265" customWidth="1"/>
    <col min="4615" max="4615" width="16.44140625" style="265" customWidth="1"/>
    <col min="4616" max="4616" width="7.109375" style="265" customWidth="1"/>
    <col min="4617" max="4617" width="14" style="265" customWidth="1"/>
    <col min="4618" max="4618" width="26.5546875" style="265" customWidth="1"/>
    <col min="4619" max="4619" width="16.44140625" style="265" customWidth="1"/>
    <col min="4620" max="4621" width="14" style="265" customWidth="1"/>
    <col min="4622" max="4622" width="17" style="265" bestFit="1" customWidth="1"/>
    <col min="4623" max="4623" width="14.33203125" style="265" bestFit="1" customWidth="1"/>
    <col min="4624" max="4624" width="15" style="265" bestFit="1" customWidth="1"/>
    <col min="4625" max="4627" width="8.88671875" style="265"/>
    <col min="4628" max="4628" width="32.5546875" style="265" customWidth="1"/>
    <col min="4629" max="4629" width="16.88671875" style="265" bestFit="1" customWidth="1"/>
    <col min="4630" max="4865" width="8.88671875" style="265"/>
    <col min="4866" max="4866" width="16.5546875" style="265" customWidth="1"/>
    <col min="4867" max="4867" width="17.109375" style="265" customWidth="1"/>
    <col min="4868" max="4868" width="16.6640625" style="265" bestFit="1" customWidth="1"/>
    <col min="4869" max="4870" width="14" style="265" customWidth="1"/>
    <col min="4871" max="4871" width="16.44140625" style="265" customWidth="1"/>
    <col min="4872" max="4872" width="7.109375" style="265" customWidth="1"/>
    <col min="4873" max="4873" width="14" style="265" customWidth="1"/>
    <col min="4874" max="4874" width="26.5546875" style="265" customWidth="1"/>
    <col min="4875" max="4875" width="16.44140625" style="265" customWidth="1"/>
    <col min="4876" max="4877" width="14" style="265" customWidth="1"/>
    <col min="4878" max="4878" width="17" style="265" bestFit="1" customWidth="1"/>
    <col min="4879" max="4879" width="14.33203125" style="265" bestFit="1" customWidth="1"/>
    <col min="4880" max="4880" width="15" style="265" bestFit="1" customWidth="1"/>
    <col min="4881" max="4883" width="8.88671875" style="265"/>
    <col min="4884" max="4884" width="32.5546875" style="265" customWidth="1"/>
    <col min="4885" max="4885" width="16.88671875" style="265" bestFit="1" customWidth="1"/>
    <col min="4886" max="5121" width="8.88671875" style="265"/>
    <col min="5122" max="5122" width="16.5546875" style="265" customWidth="1"/>
    <col min="5123" max="5123" width="17.109375" style="265" customWidth="1"/>
    <col min="5124" max="5124" width="16.6640625" style="265" bestFit="1" customWidth="1"/>
    <col min="5125" max="5126" width="14" style="265" customWidth="1"/>
    <col min="5127" max="5127" width="16.44140625" style="265" customWidth="1"/>
    <col min="5128" max="5128" width="7.109375" style="265" customWidth="1"/>
    <col min="5129" max="5129" width="14" style="265" customWidth="1"/>
    <col min="5130" max="5130" width="26.5546875" style="265" customWidth="1"/>
    <col min="5131" max="5131" width="16.44140625" style="265" customWidth="1"/>
    <col min="5132" max="5133" width="14" style="265" customWidth="1"/>
    <col min="5134" max="5134" width="17" style="265" bestFit="1" customWidth="1"/>
    <col min="5135" max="5135" width="14.33203125" style="265" bestFit="1" customWidth="1"/>
    <col min="5136" max="5136" width="15" style="265" bestFit="1" customWidth="1"/>
    <col min="5137" max="5139" width="8.88671875" style="265"/>
    <col min="5140" max="5140" width="32.5546875" style="265" customWidth="1"/>
    <col min="5141" max="5141" width="16.88671875" style="265" bestFit="1" customWidth="1"/>
    <col min="5142" max="5377" width="8.88671875" style="265"/>
    <col min="5378" max="5378" width="16.5546875" style="265" customWidth="1"/>
    <col min="5379" max="5379" width="17.109375" style="265" customWidth="1"/>
    <col min="5380" max="5380" width="16.6640625" style="265" bestFit="1" customWidth="1"/>
    <col min="5381" max="5382" width="14" style="265" customWidth="1"/>
    <col min="5383" max="5383" width="16.44140625" style="265" customWidth="1"/>
    <col min="5384" max="5384" width="7.109375" style="265" customWidth="1"/>
    <col min="5385" max="5385" width="14" style="265" customWidth="1"/>
    <col min="5386" max="5386" width="26.5546875" style="265" customWidth="1"/>
    <col min="5387" max="5387" width="16.44140625" style="265" customWidth="1"/>
    <col min="5388" max="5389" width="14" style="265" customWidth="1"/>
    <col min="5390" max="5390" width="17" style="265" bestFit="1" customWidth="1"/>
    <col min="5391" max="5391" width="14.33203125" style="265" bestFit="1" customWidth="1"/>
    <col min="5392" max="5392" width="15" style="265" bestFit="1" customWidth="1"/>
    <col min="5393" max="5395" width="8.88671875" style="265"/>
    <col min="5396" max="5396" width="32.5546875" style="265" customWidth="1"/>
    <col min="5397" max="5397" width="16.88671875" style="265" bestFit="1" customWidth="1"/>
    <col min="5398" max="5633" width="8.88671875" style="265"/>
    <col min="5634" max="5634" width="16.5546875" style="265" customWidth="1"/>
    <col min="5635" max="5635" width="17.109375" style="265" customWidth="1"/>
    <col min="5636" max="5636" width="16.6640625" style="265" bestFit="1" customWidth="1"/>
    <col min="5637" max="5638" width="14" style="265" customWidth="1"/>
    <col min="5639" max="5639" width="16.44140625" style="265" customWidth="1"/>
    <col min="5640" max="5640" width="7.109375" style="265" customWidth="1"/>
    <col min="5641" max="5641" width="14" style="265" customWidth="1"/>
    <col min="5642" max="5642" width="26.5546875" style="265" customWidth="1"/>
    <col min="5643" max="5643" width="16.44140625" style="265" customWidth="1"/>
    <col min="5644" max="5645" width="14" style="265" customWidth="1"/>
    <col min="5646" max="5646" width="17" style="265" bestFit="1" customWidth="1"/>
    <col min="5647" max="5647" width="14.33203125" style="265" bestFit="1" customWidth="1"/>
    <col min="5648" max="5648" width="15" style="265" bestFit="1" customWidth="1"/>
    <col min="5649" max="5651" width="8.88671875" style="265"/>
    <col min="5652" max="5652" width="32.5546875" style="265" customWidth="1"/>
    <col min="5653" max="5653" width="16.88671875" style="265" bestFit="1" customWidth="1"/>
    <col min="5654" max="5889" width="8.88671875" style="265"/>
    <col min="5890" max="5890" width="16.5546875" style="265" customWidth="1"/>
    <col min="5891" max="5891" width="17.109375" style="265" customWidth="1"/>
    <col min="5892" max="5892" width="16.6640625" style="265" bestFit="1" customWidth="1"/>
    <col min="5893" max="5894" width="14" style="265" customWidth="1"/>
    <col min="5895" max="5895" width="16.44140625" style="265" customWidth="1"/>
    <col min="5896" max="5896" width="7.109375" style="265" customWidth="1"/>
    <col min="5897" max="5897" width="14" style="265" customWidth="1"/>
    <col min="5898" max="5898" width="26.5546875" style="265" customWidth="1"/>
    <col min="5899" max="5899" width="16.44140625" style="265" customWidth="1"/>
    <col min="5900" max="5901" width="14" style="265" customWidth="1"/>
    <col min="5902" max="5902" width="17" style="265" bestFit="1" customWidth="1"/>
    <col min="5903" max="5903" width="14.33203125" style="265" bestFit="1" customWidth="1"/>
    <col min="5904" max="5904" width="15" style="265" bestFit="1" customWidth="1"/>
    <col min="5905" max="5907" width="8.88671875" style="265"/>
    <col min="5908" max="5908" width="32.5546875" style="265" customWidth="1"/>
    <col min="5909" max="5909" width="16.88671875" style="265" bestFit="1" customWidth="1"/>
    <col min="5910" max="6145" width="8.88671875" style="265"/>
    <col min="6146" max="6146" width="16.5546875" style="265" customWidth="1"/>
    <col min="6147" max="6147" width="17.109375" style="265" customWidth="1"/>
    <col min="6148" max="6148" width="16.6640625" style="265" bestFit="1" customWidth="1"/>
    <col min="6149" max="6150" width="14" style="265" customWidth="1"/>
    <col min="6151" max="6151" width="16.44140625" style="265" customWidth="1"/>
    <col min="6152" max="6152" width="7.109375" style="265" customWidth="1"/>
    <col min="6153" max="6153" width="14" style="265" customWidth="1"/>
    <col min="6154" max="6154" width="26.5546875" style="265" customWidth="1"/>
    <col min="6155" max="6155" width="16.44140625" style="265" customWidth="1"/>
    <col min="6156" max="6157" width="14" style="265" customWidth="1"/>
    <col min="6158" max="6158" width="17" style="265" bestFit="1" customWidth="1"/>
    <col min="6159" max="6159" width="14.33203125" style="265" bestFit="1" customWidth="1"/>
    <col min="6160" max="6160" width="15" style="265" bestFit="1" customWidth="1"/>
    <col min="6161" max="6163" width="8.88671875" style="265"/>
    <col min="6164" max="6164" width="32.5546875" style="265" customWidth="1"/>
    <col min="6165" max="6165" width="16.88671875" style="265" bestFit="1" customWidth="1"/>
    <col min="6166" max="6401" width="8.88671875" style="265"/>
    <col min="6402" max="6402" width="16.5546875" style="265" customWidth="1"/>
    <col min="6403" max="6403" width="17.109375" style="265" customWidth="1"/>
    <col min="6404" max="6404" width="16.6640625" style="265" bestFit="1" customWidth="1"/>
    <col min="6405" max="6406" width="14" style="265" customWidth="1"/>
    <col min="6407" max="6407" width="16.44140625" style="265" customWidth="1"/>
    <col min="6408" max="6408" width="7.109375" style="265" customWidth="1"/>
    <col min="6409" max="6409" width="14" style="265" customWidth="1"/>
    <col min="6410" max="6410" width="26.5546875" style="265" customWidth="1"/>
    <col min="6411" max="6411" width="16.44140625" style="265" customWidth="1"/>
    <col min="6412" max="6413" width="14" style="265" customWidth="1"/>
    <col min="6414" max="6414" width="17" style="265" bestFit="1" customWidth="1"/>
    <col min="6415" max="6415" width="14.33203125" style="265" bestFit="1" customWidth="1"/>
    <col min="6416" max="6416" width="15" style="265" bestFit="1" customWidth="1"/>
    <col min="6417" max="6419" width="8.88671875" style="265"/>
    <col min="6420" max="6420" width="32.5546875" style="265" customWidth="1"/>
    <col min="6421" max="6421" width="16.88671875" style="265" bestFit="1" customWidth="1"/>
    <col min="6422" max="6657" width="8.88671875" style="265"/>
    <col min="6658" max="6658" width="16.5546875" style="265" customWidth="1"/>
    <col min="6659" max="6659" width="17.109375" style="265" customWidth="1"/>
    <col min="6660" max="6660" width="16.6640625" style="265" bestFit="1" customWidth="1"/>
    <col min="6661" max="6662" width="14" style="265" customWidth="1"/>
    <col min="6663" max="6663" width="16.44140625" style="265" customWidth="1"/>
    <col min="6664" max="6664" width="7.109375" style="265" customWidth="1"/>
    <col min="6665" max="6665" width="14" style="265" customWidth="1"/>
    <col min="6666" max="6666" width="26.5546875" style="265" customWidth="1"/>
    <col min="6667" max="6667" width="16.44140625" style="265" customWidth="1"/>
    <col min="6668" max="6669" width="14" style="265" customWidth="1"/>
    <col min="6670" max="6670" width="17" style="265" bestFit="1" customWidth="1"/>
    <col min="6671" max="6671" width="14.33203125" style="265" bestFit="1" customWidth="1"/>
    <col min="6672" max="6672" width="15" style="265" bestFit="1" customWidth="1"/>
    <col min="6673" max="6675" width="8.88671875" style="265"/>
    <col min="6676" max="6676" width="32.5546875" style="265" customWidth="1"/>
    <col min="6677" max="6677" width="16.88671875" style="265" bestFit="1" customWidth="1"/>
    <col min="6678" max="6913" width="8.88671875" style="265"/>
    <col min="6914" max="6914" width="16.5546875" style="265" customWidth="1"/>
    <col min="6915" max="6915" width="17.109375" style="265" customWidth="1"/>
    <col min="6916" max="6916" width="16.6640625" style="265" bestFit="1" customWidth="1"/>
    <col min="6917" max="6918" width="14" style="265" customWidth="1"/>
    <col min="6919" max="6919" width="16.44140625" style="265" customWidth="1"/>
    <col min="6920" max="6920" width="7.109375" style="265" customWidth="1"/>
    <col min="6921" max="6921" width="14" style="265" customWidth="1"/>
    <col min="6922" max="6922" width="26.5546875" style="265" customWidth="1"/>
    <col min="6923" max="6923" width="16.44140625" style="265" customWidth="1"/>
    <col min="6924" max="6925" width="14" style="265" customWidth="1"/>
    <col min="6926" max="6926" width="17" style="265" bestFit="1" customWidth="1"/>
    <col min="6927" max="6927" width="14.33203125" style="265" bestFit="1" customWidth="1"/>
    <col min="6928" max="6928" width="15" style="265" bestFit="1" customWidth="1"/>
    <col min="6929" max="6931" width="8.88671875" style="265"/>
    <col min="6932" max="6932" width="32.5546875" style="265" customWidth="1"/>
    <col min="6933" max="6933" width="16.88671875" style="265" bestFit="1" customWidth="1"/>
    <col min="6934" max="7169" width="8.88671875" style="265"/>
    <col min="7170" max="7170" width="16.5546875" style="265" customWidth="1"/>
    <col min="7171" max="7171" width="17.109375" style="265" customWidth="1"/>
    <col min="7172" max="7172" width="16.6640625" style="265" bestFit="1" customWidth="1"/>
    <col min="7173" max="7174" width="14" style="265" customWidth="1"/>
    <col min="7175" max="7175" width="16.44140625" style="265" customWidth="1"/>
    <col min="7176" max="7176" width="7.109375" style="265" customWidth="1"/>
    <col min="7177" max="7177" width="14" style="265" customWidth="1"/>
    <col min="7178" max="7178" width="26.5546875" style="265" customWidth="1"/>
    <col min="7179" max="7179" width="16.44140625" style="265" customWidth="1"/>
    <col min="7180" max="7181" width="14" style="265" customWidth="1"/>
    <col min="7182" max="7182" width="17" style="265" bestFit="1" customWidth="1"/>
    <col min="7183" max="7183" width="14.33203125" style="265" bestFit="1" customWidth="1"/>
    <col min="7184" max="7184" width="15" style="265" bestFit="1" customWidth="1"/>
    <col min="7185" max="7187" width="8.88671875" style="265"/>
    <col min="7188" max="7188" width="32.5546875" style="265" customWidth="1"/>
    <col min="7189" max="7189" width="16.88671875" style="265" bestFit="1" customWidth="1"/>
    <col min="7190" max="7425" width="8.88671875" style="265"/>
    <col min="7426" max="7426" width="16.5546875" style="265" customWidth="1"/>
    <col min="7427" max="7427" width="17.109375" style="265" customWidth="1"/>
    <col min="7428" max="7428" width="16.6640625" style="265" bestFit="1" customWidth="1"/>
    <col min="7429" max="7430" width="14" style="265" customWidth="1"/>
    <col min="7431" max="7431" width="16.44140625" style="265" customWidth="1"/>
    <col min="7432" max="7432" width="7.109375" style="265" customWidth="1"/>
    <col min="7433" max="7433" width="14" style="265" customWidth="1"/>
    <col min="7434" max="7434" width="26.5546875" style="265" customWidth="1"/>
    <col min="7435" max="7435" width="16.44140625" style="265" customWidth="1"/>
    <col min="7436" max="7437" width="14" style="265" customWidth="1"/>
    <col min="7438" max="7438" width="17" style="265" bestFit="1" customWidth="1"/>
    <col min="7439" max="7439" width="14.33203125" style="265" bestFit="1" customWidth="1"/>
    <col min="7440" max="7440" width="15" style="265" bestFit="1" customWidth="1"/>
    <col min="7441" max="7443" width="8.88671875" style="265"/>
    <col min="7444" max="7444" width="32.5546875" style="265" customWidth="1"/>
    <col min="7445" max="7445" width="16.88671875" style="265" bestFit="1" customWidth="1"/>
    <col min="7446" max="7681" width="8.88671875" style="265"/>
    <col min="7682" max="7682" width="16.5546875" style="265" customWidth="1"/>
    <col min="7683" max="7683" width="17.109375" style="265" customWidth="1"/>
    <col min="7684" max="7684" width="16.6640625" style="265" bestFit="1" customWidth="1"/>
    <col min="7685" max="7686" width="14" style="265" customWidth="1"/>
    <col min="7687" max="7687" width="16.44140625" style="265" customWidth="1"/>
    <col min="7688" max="7688" width="7.109375" style="265" customWidth="1"/>
    <col min="7689" max="7689" width="14" style="265" customWidth="1"/>
    <col min="7690" max="7690" width="26.5546875" style="265" customWidth="1"/>
    <col min="7691" max="7691" width="16.44140625" style="265" customWidth="1"/>
    <col min="7692" max="7693" width="14" style="265" customWidth="1"/>
    <col min="7694" max="7694" width="17" style="265" bestFit="1" customWidth="1"/>
    <col min="7695" max="7695" width="14.33203125" style="265" bestFit="1" customWidth="1"/>
    <col min="7696" max="7696" width="15" style="265" bestFit="1" customWidth="1"/>
    <col min="7697" max="7699" width="8.88671875" style="265"/>
    <col min="7700" max="7700" width="32.5546875" style="265" customWidth="1"/>
    <col min="7701" max="7701" width="16.88671875" style="265" bestFit="1" customWidth="1"/>
    <col min="7702" max="7937" width="8.88671875" style="265"/>
    <col min="7938" max="7938" width="16.5546875" style="265" customWidth="1"/>
    <col min="7939" max="7939" width="17.109375" style="265" customWidth="1"/>
    <col min="7940" max="7940" width="16.6640625" style="265" bestFit="1" customWidth="1"/>
    <col min="7941" max="7942" width="14" style="265" customWidth="1"/>
    <col min="7943" max="7943" width="16.44140625" style="265" customWidth="1"/>
    <col min="7944" max="7944" width="7.109375" style="265" customWidth="1"/>
    <col min="7945" max="7945" width="14" style="265" customWidth="1"/>
    <col min="7946" max="7946" width="26.5546875" style="265" customWidth="1"/>
    <col min="7947" max="7947" width="16.44140625" style="265" customWidth="1"/>
    <col min="7948" max="7949" width="14" style="265" customWidth="1"/>
    <col min="7950" max="7950" width="17" style="265" bestFit="1" customWidth="1"/>
    <col min="7951" max="7951" width="14.33203125" style="265" bestFit="1" customWidth="1"/>
    <col min="7952" max="7952" width="15" style="265" bestFit="1" customWidth="1"/>
    <col min="7953" max="7955" width="8.88671875" style="265"/>
    <col min="7956" max="7956" width="32.5546875" style="265" customWidth="1"/>
    <col min="7957" max="7957" width="16.88671875" style="265" bestFit="1" customWidth="1"/>
    <col min="7958" max="8193" width="8.88671875" style="265"/>
    <col min="8194" max="8194" width="16.5546875" style="265" customWidth="1"/>
    <col min="8195" max="8195" width="17.109375" style="265" customWidth="1"/>
    <col min="8196" max="8196" width="16.6640625" style="265" bestFit="1" customWidth="1"/>
    <col min="8197" max="8198" width="14" style="265" customWidth="1"/>
    <col min="8199" max="8199" width="16.44140625" style="265" customWidth="1"/>
    <col min="8200" max="8200" width="7.109375" style="265" customWidth="1"/>
    <col min="8201" max="8201" width="14" style="265" customWidth="1"/>
    <col min="8202" max="8202" width="26.5546875" style="265" customWidth="1"/>
    <col min="8203" max="8203" width="16.44140625" style="265" customWidth="1"/>
    <col min="8204" max="8205" width="14" style="265" customWidth="1"/>
    <col min="8206" max="8206" width="17" style="265" bestFit="1" customWidth="1"/>
    <col min="8207" max="8207" width="14.33203125" style="265" bestFit="1" customWidth="1"/>
    <col min="8208" max="8208" width="15" style="265" bestFit="1" customWidth="1"/>
    <col min="8209" max="8211" width="8.88671875" style="265"/>
    <col min="8212" max="8212" width="32.5546875" style="265" customWidth="1"/>
    <col min="8213" max="8213" width="16.88671875" style="265" bestFit="1" customWidth="1"/>
    <col min="8214" max="8449" width="8.88671875" style="265"/>
    <col min="8450" max="8450" width="16.5546875" style="265" customWidth="1"/>
    <col min="8451" max="8451" width="17.109375" style="265" customWidth="1"/>
    <col min="8452" max="8452" width="16.6640625" style="265" bestFit="1" customWidth="1"/>
    <col min="8453" max="8454" width="14" style="265" customWidth="1"/>
    <col min="8455" max="8455" width="16.44140625" style="265" customWidth="1"/>
    <col min="8456" max="8456" width="7.109375" style="265" customWidth="1"/>
    <col min="8457" max="8457" width="14" style="265" customWidth="1"/>
    <col min="8458" max="8458" width="26.5546875" style="265" customWidth="1"/>
    <col min="8459" max="8459" width="16.44140625" style="265" customWidth="1"/>
    <col min="8460" max="8461" width="14" style="265" customWidth="1"/>
    <col min="8462" max="8462" width="17" style="265" bestFit="1" customWidth="1"/>
    <col min="8463" max="8463" width="14.33203125" style="265" bestFit="1" customWidth="1"/>
    <col min="8464" max="8464" width="15" style="265" bestFit="1" customWidth="1"/>
    <col min="8465" max="8467" width="8.88671875" style="265"/>
    <col min="8468" max="8468" width="32.5546875" style="265" customWidth="1"/>
    <col min="8469" max="8469" width="16.88671875" style="265" bestFit="1" customWidth="1"/>
    <col min="8470" max="8705" width="8.88671875" style="265"/>
    <col min="8706" max="8706" width="16.5546875" style="265" customWidth="1"/>
    <col min="8707" max="8707" width="17.109375" style="265" customWidth="1"/>
    <col min="8708" max="8708" width="16.6640625" style="265" bestFit="1" customWidth="1"/>
    <col min="8709" max="8710" width="14" style="265" customWidth="1"/>
    <col min="8711" max="8711" width="16.44140625" style="265" customWidth="1"/>
    <col min="8712" max="8712" width="7.109375" style="265" customWidth="1"/>
    <col min="8713" max="8713" width="14" style="265" customWidth="1"/>
    <col min="8714" max="8714" width="26.5546875" style="265" customWidth="1"/>
    <col min="8715" max="8715" width="16.44140625" style="265" customWidth="1"/>
    <col min="8716" max="8717" width="14" style="265" customWidth="1"/>
    <col min="8718" max="8718" width="17" style="265" bestFit="1" customWidth="1"/>
    <col min="8719" max="8719" width="14.33203125" style="265" bestFit="1" customWidth="1"/>
    <col min="8720" max="8720" width="15" style="265" bestFit="1" customWidth="1"/>
    <col min="8721" max="8723" width="8.88671875" style="265"/>
    <col min="8724" max="8724" width="32.5546875" style="265" customWidth="1"/>
    <col min="8725" max="8725" width="16.88671875" style="265" bestFit="1" customWidth="1"/>
    <col min="8726" max="8961" width="8.88671875" style="265"/>
    <col min="8962" max="8962" width="16.5546875" style="265" customWidth="1"/>
    <col min="8963" max="8963" width="17.109375" style="265" customWidth="1"/>
    <col min="8964" max="8964" width="16.6640625" style="265" bestFit="1" customWidth="1"/>
    <col min="8965" max="8966" width="14" style="265" customWidth="1"/>
    <col min="8967" max="8967" width="16.44140625" style="265" customWidth="1"/>
    <col min="8968" max="8968" width="7.109375" style="265" customWidth="1"/>
    <col min="8969" max="8969" width="14" style="265" customWidth="1"/>
    <col min="8970" max="8970" width="26.5546875" style="265" customWidth="1"/>
    <col min="8971" max="8971" width="16.44140625" style="265" customWidth="1"/>
    <col min="8972" max="8973" width="14" style="265" customWidth="1"/>
    <col min="8974" max="8974" width="17" style="265" bestFit="1" customWidth="1"/>
    <col min="8975" max="8975" width="14.33203125" style="265" bestFit="1" customWidth="1"/>
    <col min="8976" max="8976" width="15" style="265" bestFit="1" customWidth="1"/>
    <col min="8977" max="8979" width="8.88671875" style="265"/>
    <col min="8980" max="8980" width="32.5546875" style="265" customWidth="1"/>
    <col min="8981" max="8981" width="16.88671875" style="265" bestFit="1" customWidth="1"/>
    <col min="8982" max="9217" width="8.88671875" style="265"/>
    <col min="9218" max="9218" width="16.5546875" style="265" customWidth="1"/>
    <col min="9219" max="9219" width="17.109375" style="265" customWidth="1"/>
    <col min="9220" max="9220" width="16.6640625" style="265" bestFit="1" customWidth="1"/>
    <col min="9221" max="9222" width="14" style="265" customWidth="1"/>
    <col min="9223" max="9223" width="16.44140625" style="265" customWidth="1"/>
    <col min="9224" max="9224" width="7.109375" style="265" customWidth="1"/>
    <col min="9225" max="9225" width="14" style="265" customWidth="1"/>
    <col min="9226" max="9226" width="26.5546875" style="265" customWidth="1"/>
    <col min="9227" max="9227" width="16.44140625" style="265" customWidth="1"/>
    <col min="9228" max="9229" width="14" style="265" customWidth="1"/>
    <col min="9230" max="9230" width="17" style="265" bestFit="1" customWidth="1"/>
    <col min="9231" max="9231" width="14.33203125" style="265" bestFit="1" customWidth="1"/>
    <col min="9232" max="9232" width="15" style="265" bestFit="1" customWidth="1"/>
    <col min="9233" max="9235" width="8.88671875" style="265"/>
    <col min="9236" max="9236" width="32.5546875" style="265" customWidth="1"/>
    <col min="9237" max="9237" width="16.88671875" style="265" bestFit="1" customWidth="1"/>
    <col min="9238" max="9473" width="8.88671875" style="265"/>
    <col min="9474" max="9474" width="16.5546875" style="265" customWidth="1"/>
    <col min="9475" max="9475" width="17.109375" style="265" customWidth="1"/>
    <col min="9476" max="9476" width="16.6640625" style="265" bestFit="1" customWidth="1"/>
    <col min="9477" max="9478" width="14" style="265" customWidth="1"/>
    <col min="9479" max="9479" width="16.44140625" style="265" customWidth="1"/>
    <col min="9480" max="9480" width="7.109375" style="265" customWidth="1"/>
    <col min="9481" max="9481" width="14" style="265" customWidth="1"/>
    <col min="9482" max="9482" width="26.5546875" style="265" customWidth="1"/>
    <col min="9483" max="9483" width="16.44140625" style="265" customWidth="1"/>
    <col min="9484" max="9485" width="14" style="265" customWidth="1"/>
    <col min="9486" max="9486" width="17" style="265" bestFit="1" customWidth="1"/>
    <col min="9487" max="9487" width="14.33203125" style="265" bestFit="1" customWidth="1"/>
    <col min="9488" max="9488" width="15" style="265" bestFit="1" customWidth="1"/>
    <col min="9489" max="9491" width="8.88671875" style="265"/>
    <col min="9492" max="9492" width="32.5546875" style="265" customWidth="1"/>
    <col min="9493" max="9493" width="16.88671875" style="265" bestFit="1" customWidth="1"/>
    <col min="9494" max="9729" width="8.88671875" style="265"/>
    <col min="9730" max="9730" width="16.5546875" style="265" customWidth="1"/>
    <col min="9731" max="9731" width="17.109375" style="265" customWidth="1"/>
    <col min="9732" max="9732" width="16.6640625" style="265" bestFit="1" customWidth="1"/>
    <col min="9733" max="9734" width="14" style="265" customWidth="1"/>
    <col min="9735" max="9735" width="16.44140625" style="265" customWidth="1"/>
    <col min="9736" max="9736" width="7.109375" style="265" customWidth="1"/>
    <col min="9737" max="9737" width="14" style="265" customWidth="1"/>
    <col min="9738" max="9738" width="26.5546875" style="265" customWidth="1"/>
    <col min="9739" max="9739" width="16.44140625" style="265" customWidth="1"/>
    <col min="9740" max="9741" width="14" style="265" customWidth="1"/>
    <col min="9742" max="9742" width="17" style="265" bestFit="1" customWidth="1"/>
    <col min="9743" max="9743" width="14.33203125" style="265" bestFit="1" customWidth="1"/>
    <col min="9744" max="9744" width="15" style="265" bestFit="1" customWidth="1"/>
    <col min="9745" max="9747" width="8.88671875" style="265"/>
    <col min="9748" max="9748" width="32.5546875" style="265" customWidth="1"/>
    <col min="9749" max="9749" width="16.88671875" style="265" bestFit="1" customWidth="1"/>
    <col min="9750" max="9985" width="8.88671875" style="265"/>
    <col min="9986" max="9986" width="16.5546875" style="265" customWidth="1"/>
    <col min="9987" max="9987" width="17.109375" style="265" customWidth="1"/>
    <col min="9988" max="9988" width="16.6640625" style="265" bestFit="1" customWidth="1"/>
    <col min="9989" max="9990" width="14" style="265" customWidth="1"/>
    <col min="9991" max="9991" width="16.44140625" style="265" customWidth="1"/>
    <col min="9992" max="9992" width="7.109375" style="265" customWidth="1"/>
    <col min="9993" max="9993" width="14" style="265" customWidth="1"/>
    <col min="9994" max="9994" width="26.5546875" style="265" customWidth="1"/>
    <col min="9995" max="9995" width="16.44140625" style="265" customWidth="1"/>
    <col min="9996" max="9997" width="14" style="265" customWidth="1"/>
    <col min="9998" max="9998" width="17" style="265" bestFit="1" customWidth="1"/>
    <col min="9999" max="9999" width="14.33203125" style="265" bestFit="1" customWidth="1"/>
    <col min="10000" max="10000" width="15" style="265" bestFit="1" customWidth="1"/>
    <col min="10001" max="10003" width="8.88671875" style="265"/>
    <col min="10004" max="10004" width="32.5546875" style="265" customWidth="1"/>
    <col min="10005" max="10005" width="16.88671875" style="265" bestFit="1" customWidth="1"/>
    <col min="10006" max="10241" width="8.88671875" style="265"/>
    <col min="10242" max="10242" width="16.5546875" style="265" customWidth="1"/>
    <col min="10243" max="10243" width="17.109375" style="265" customWidth="1"/>
    <col min="10244" max="10244" width="16.6640625" style="265" bestFit="1" customWidth="1"/>
    <col min="10245" max="10246" width="14" style="265" customWidth="1"/>
    <col min="10247" max="10247" width="16.44140625" style="265" customWidth="1"/>
    <col min="10248" max="10248" width="7.109375" style="265" customWidth="1"/>
    <col min="10249" max="10249" width="14" style="265" customWidth="1"/>
    <col min="10250" max="10250" width="26.5546875" style="265" customWidth="1"/>
    <col min="10251" max="10251" width="16.44140625" style="265" customWidth="1"/>
    <col min="10252" max="10253" width="14" style="265" customWidth="1"/>
    <col min="10254" max="10254" width="17" style="265" bestFit="1" customWidth="1"/>
    <col min="10255" max="10255" width="14.33203125" style="265" bestFit="1" customWidth="1"/>
    <col min="10256" max="10256" width="15" style="265" bestFit="1" customWidth="1"/>
    <col min="10257" max="10259" width="8.88671875" style="265"/>
    <col min="10260" max="10260" width="32.5546875" style="265" customWidth="1"/>
    <col min="10261" max="10261" width="16.88671875" style="265" bestFit="1" customWidth="1"/>
    <col min="10262" max="10497" width="8.88671875" style="265"/>
    <col min="10498" max="10498" width="16.5546875" style="265" customWidth="1"/>
    <col min="10499" max="10499" width="17.109375" style="265" customWidth="1"/>
    <col min="10500" max="10500" width="16.6640625" style="265" bestFit="1" customWidth="1"/>
    <col min="10501" max="10502" width="14" style="265" customWidth="1"/>
    <col min="10503" max="10503" width="16.44140625" style="265" customWidth="1"/>
    <col min="10504" max="10504" width="7.109375" style="265" customWidth="1"/>
    <col min="10505" max="10505" width="14" style="265" customWidth="1"/>
    <col min="10506" max="10506" width="26.5546875" style="265" customWidth="1"/>
    <col min="10507" max="10507" width="16.44140625" style="265" customWidth="1"/>
    <col min="10508" max="10509" width="14" style="265" customWidth="1"/>
    <col min="10510" max="10510" width="17" style="265" bestFit="1" customWidth="1"/>
    <col min="10511" max="10511" width="14.33203125" style="265" bestFit="1" customWidth="1"/>
    <col min="10512" max="10512" width="15" style="265" bestFit="1" customWidth="1"/>
    <col min="10513" max="10515" width="8.88671875" style="265"/>
    <col min="10516" max="10516" width="32.5546875" style="265" customWidth="1"/>
    <col min="10517" max="10517" width="16.88671875" style="265" bestFit="1" customWidth="1"/>
    <col min="10518" max="10753" width="8.88671875" style="265"/>
    <col min="10754" max="10754" width="16.5546875" style="265" customWidth="1"/>
    <col min="10755" max="10755" width="17.109375" style="265" customWidth="1"/>
    <col min="10756" max="10756" width="16.6640625" style="265" bestFit="1" customWidth="1"/>
    <col min="10757" max="10758" width="14" style="265" customWidth="1"/>
    <col min="10759" max="10759" width="16.44140625" style="265" customWidth="1"/>
    <col min="10760" max="10760" width="7.109375" style="265" customWidth="1"/>
    <col min="10761" max="10761" width="14" style="265" customWidth="1"/>
    <col min="10762" max="10762" width="26.5546875" style="265" customWidth="1"/>
    <col min="10763" max="10763" width="16.44140625" style="265" customWidth="1"/>
    <col min="10764" max="10765" width="14" style="265" customWidth="1"/>
    <col min="10766" max="10766" width="17" style="265" bestFit="1" customWidth="1"/>
    <col min="10767" max="10767" width="14.33203125" style="265" bestFit="1" customWidth="1"/>
    <col min="10768" max="10768" width="15" style="265" bestFit="1" customWidth="1"/>
    <col min="10769" max="10771" width="8.88671875" style="265"/>
    <col min="10772" max="10772" width="32.5546875" style="265" customWidth="1"/>
    <col min="10773" max="10773" width="16.88671875" style="265" bestFit="1" customWidth="1"/>
    <col min="10774" max="11009" width="8.88671875" style="265"/>
    <col min="11010" max="11010" width="16.5546875" style="265" customWidth="1"/>
    <col min="11011" max="11011" width="17.109375" style="265" customWidth="1"/>
    <col min="11012" max="11012" width="16.6640625" style="265" bestFit="1" customWidth="1"/>
    <col min="11013" max="11014" width="14" style="265" customWidth="1"/>
    <col min="11015" max="11015" width="16.44140625" style="265" customWidth="1"/>
    <col min="11016" max="11016" width="7.109375" style="265" customWidth="1"/>
    <col min="11017" max="11017" width="14" style="265" customWidth="1"/>
    <col min="11018" max="11018" width="26.5546875" style="265" customWidth="1"/>
    <col min="11019" max="11019" width="16.44140625" style="265" customWidth="1"/>
    <col min="11020" max="11021" width="14" style="265" customWidth="1"/>
    <col min="11022" max="11022" width="17" style="265" bestFit="1" customWidth="1"/>
    <col min="11023" max="11023" width="14.33203125" style="265" bestFit="1" customWidth="1"/>
    <col min="11024" max="11024" width="15" style="265" bestFit="1" customWidth="1"/>
    <col min="11025" max="11027" width="8.88671875" style="265"/>
    <col min="11028" max="11028" width="32.5546875" style="265" customWidth="1"/>
    <col min="11029" max="11029" width="16.88671875" style="265" bestFit="1" customWidth="1"/>
    <col min="11030" max="11265" width="8.88671875" style="265"/>
    <col min="11266" max="11266" width="16.5546875" style="265" customWidth="1"/>
    <col min="11267" max="11267" width="17.109375" style="265" customWidth="1"/>
    <col min="11268" max="11268" width="16.6640625" style="265" bestFit="1" customWidth="1"/>
    <col min="11269" max="11270" width="14" style="265" customWidth="1"/>
    <col min="11271" max="11271" width="16.44140625" style="265" customWidth="1"/>
    <col min="11272" max="11272" width="7.109375" style="265" customWidth="1"/>
    <col min="11273" max="11273" width="14" style="265" customWidth="1"/>
    <col min="11274" max="11274" width="26.5546875" style="265" customWidth="1"/>
    <col min="11275" max="11275" width="16.44140625" style="265" customWidth="1"/>
    <col min="11276" max="11277" width="14" style="265" customWidth="1"/>
    <col min="11278" max="11278" width="17" style="265" bestFit="1" customWidth="1"/>
    <col min="11279" max="11279" width="14.33203125" style="265" bestFit="1" customWidth="1"/>
    <col min="11280" max="11280" width="15" style="265" bestFit="1" customWidth="1"/>
    <col min="11281" max="11283" width="8.88671875" style="265"/>
    <col min="11284" max="11284" width="32.5546875" style="265" customWidth="1"/>
    <col min="11285" max="11285" width="16.88671875" style="265" bestFit="1" customWidth="1"/>
    <col min="11286" max="11521" width="8.88671875" style="265"/>
    <col min="11522" max="11522" width="16.5546875" style="265" customWidth="1"/>
    <col min="11523" max="11523" width="17.109375" style="265" customWidth="1"/>
    <col min="11524" max="11524" width="16.6640625" style="265" bestFit="1" customWidth="1"/>
    <col min="11525" max="11526" width="14" style="265" customWidth="1"/>
    <col min="11527" max="11527" width="16.44140625" style="265" customWidth="1"/>
    <col min="11528" max="11528" width="7.109375" style="265" customWidth="1"/>
    <col min="11529" max="11529" width="14" style="265" customWidth="1"/>
    <col min="11530" max="11530" width="26.5546875" style="265" customWidth="1"/>
    <col min="11531" max="11531" width="16.44140625" style="265" customWidth="1"/>
    <col min="11532" max="11533" width="14" style="265" customWidth="1"/>
    <col min="11534" max="11534" width="17" style="265" bestFit="1" customWidth="1"/>
    <col min="11535" max="11535" width="14.33203125" style="265" bestFit="1" customWidth="1"/>
    <col min="11536" max="11536" width="15" style="265" bestFit="1" customWidth="1"/>
    <col min="11537" max="11539" width="8.88671875" style="265"/>
    <col min="11540" max="11540" width="32.5546875" style="265" customWidth="1"/>
    <col min="11541" max="11541" width="16.88671875" style="265" bestFit="1" customWidth="1"/>
    <col min="11542" max="11777" width="8.88671875" style="265"/>
    <col min="11778" max="11778" width="16.5546875" style="265" customWidth="1"/>
    <col min="11779" max="11779" width="17.109375" style="265" customWidth="1"/>
    <col min="11780" max="11780" width="16.6640625" style="265" bestFit="1" customWidth="1"/>
    <col min="11781" max="11782" width="14" style="265" customWidth="1"/>
    <col min="11783" max="11783" width="16.44140625" style="265" customWidth="1"/>
    <col min="11784" max="11784" width="7.109375" style="265" customWidth="1"/>
    <col min="11785" max="11785" width="14" style="265" customWidth="1"/>
    <col min="11786" max="11786" width="26.5546875" style="265" customWidth="1"/>
    <col min="11787" max="11787" width="16.44140625" style="265" customWidth="1"/>
    <col min="11788" max="11789" width="14" style="265" customWidth="1"/>
    <col min="11790" max="11790" width="17" style="265" bestFit="1" customWidth="1"/>
    <col min="11791" max="11791" width="14.33203125" style="265" bestFit="1" customWidth="1"/>
    <col min="11792" max="11792" width="15" style="265" bestFit="1" customWidth="1"/>
    <col min="11793" max="11795" width="8.88671875" style="265"/>
    <col min="11796" max="11796" width="32.5546875" style="265" customWidth="1"/>
    <col min="11797" max="11797" width="16.88671875" style="265" bestFit="1" customWidth="1"/>
    <col min="11798" max="12033" width="8.88671875" style="265"/>
    <col min="12034" max="12034" width="16.5546875" style="265" customWidth="1"/>
    <col min="12035" max="12035" width="17.109375" style="265" customWidth="1"/>
    <col min="12036" max="12036" width="16.6640625" style="265" bestFit="1" customWidth="1"/>
    <col min="12037" max="12038" width="14" style="265" customWidth="1"/>
    <col min="12039" max="12039" width="16.44140625" style="265" customWidth="1"/>
    <col min="12040" max="12040" width="7.109375" style="265" customWidth="1"/>
    <col min="12041" max="12041" width="14" style="265" customWidth="1"/>
    <col min="12042" max="12042" width="26.5546875" style="265" customWidth="1"/>
    <col min="12043" max="12043" width="16.44140625" style="265" customWidth="1"/>
    <col min="12044" max="12045" width="14" style="265" customWidth="1"/>
    <col min="12046" max="12046" width="17" style="265" bestFit="1" customWidth="1"/>
    <col min="12047" max="12047" width="14.33203125" style="265" bestFit="1" customWidth="1"/>
    <col min="12048" max="12048" width="15" style="265" bestFit="1" customWidth="1"/>
    <col min="12049" max="12051" width="8.88671875" style="265"/>
    <col min="12052" max="12052" width="32.5546875" style="265" customWidth="1"/>
    <col min="12053" max="12053" width="16.88671875" style="265" bestFit="1" customWidth="1"/>
    <col min="12054" max="12289" width="8.88671875" style="265"/>
    <col min="12290" max="12290" width="16.5546875" style="265" customWidth="1"/>
    <col min="12291" max="12291" width="17.109375" style="265" customWidth="1"/>
    <col min="12292" max="12292" width="16.6640625" style="265" bestFit="1" customWidth="1"/>
    <col min="12293" max="12294" width="14" style="265" customWidth="1"/>
    <col min="12295" max="12295" width="16.44140625" style="265" customWidth="1"/>
    <col min="12296" max="12296" width="7.109375" style="265" customWidth="1"/>
    <col min="12297" max="12297" width="14" style="265" customWidth="1"/>
    <col min="12298" max="12298" width="26.5546875" style="265" customWidth="1"/>
    <col min="12299" max="12299" width="16.44140625" style="265" customWidth="1"/>
    <col min="12300" max="12301" width="14" style="265" customWidth="1"/>
    <col min="12302" max="12302" width="17" style="265" bestFit="1" customWidth="1"/>
    <col min="12303" max="12303" width="14.33203125" style="265" bestFit="1" customWidth="1"/>
    <col min="12304" max="12304" width="15" style="265" bestFit="1" customWidth="1"/>
    <col min="12305" max="12307" width="8.88671875" style="265"/>
    <col min="12308" max="12308" width="32.5546875" style="265" customWidth="1"/>
    <col min="12309" max="12309" width="16.88671875" style="265" bestFit="1" customWidth="1"/>
    <col min="12310" max="12545" width="8.88671875" style="265"/>
    <col min="12546" max="12546" width="16.5546875" style="265" customWidth="1"/>
    <col min="12547" max="12547" width="17.109375" style="265" customWidth="1"/>
    <col min="12548" max="12548" width="16.6640625" style="265" bestFit="1" customWidth="1"/>
    <col min="12549" max="12550" width="14" style="265" customWidth="1"/>
    <col min="12551" max="12551" width="16.44140625" style="265" customWidth="1"/>
    <col min="12552" max="12552" width="7.109375" style="265" customWidth="1"/>
    <col min="12553" max="12553" width="14" style="265" customWidth="1"/>
    <col min="12554" max="12554" width="26.5546875" style="265" customWidth="1"/>
    <col min="12555" max="12555" width="16.44140625" style="265" customWidth="1"/>
    <col min="12556" max="12557" width="14" style="265" customWidth="1"/>
    <col min="12558" max="12558" width="17" style="265" bestFit="1" customWidth="1"/>
    <col min="12559" max="12559" width="14.33203125" style="265" bestFit="1" customWidth="1"/>
    <col min="12560" max="12560" width="15" style="265" bestFit="1" customWidth="1"/>
    <col min="12561" max="12563" width="8.88671875" style="265"/>
    <col min="12564" max="12564" width="32.5546875" style="265" customWidth="1"/>
    <col min="12565" max="12565" width="16.88671875" style="265" bestFit="1" customWidth="1"/>
    <col min="12566" max="12801" width="8.88671875" style="265"/>
    <col min="12802" max="12802" width="16.5546875" style="265" customWidth="1"/>
    <col min="12803" max="12803" width="17.109375" style="265" customWidth="1"/>
    <col min="12804" max="12804" width="16.6640625" style="265" bestFit="1" customWidth="1"/>
    <col min="12805" max="12806" width="14" style="265" customWidth="1"/>
    <col min="12807" max="12807" width="16.44140625" style="265" customWidth="1"/>
    <col min="12808" max="12808" width="7.109375" style="265" customWidth="1"/>
    <col min="12809" max="12809" width="14" style="265" customWidth="1"/>
    <col min="12810" max="12810" width="26.5546875" style="265" customWidth="1"/>
    <col min="12811" max="12811" width="16.44140625" style="265" customWidth="1"/>
    <col min="12812" max="12813" width="14" style="265" customWidth="1"/>
    <col min="12814" max="12814" width="17" style="265" bestFit="1" customWidth="1"/>
    <col min="12815" max="12815" width="14.33203125" style="265" bestFit="1" customWidth="1"/>
    <col min="12816" max="12816" width="15" style="265" bestFit="1" customWidth="1"/>
    <col min="12817" max="12819" width="8.88671875" style="265"/>
    <col min="12820" max="12820" width="32.5546875" style="265" customWidth="1"/>
    <col min="12821" max="12821" width="16.88671875" style="265" bestFit="1" customWidth="1"/>
    <col min="12822" max="13057" width="8.88671875" style="265"/>
    <col min="13058" max="13058" width="16.5546875" style="265" customWidth="1"/>
    <col min="13059" max="13059" width="17.109375" style="265" customWidth="1"/>
    <col min="13060" max="13060" width="16.6640625" style="265" bestFit="1" customWidth="1"/>
    <col min="13061" max="13062" width="14" style="265" customWidth="1"/>
    <col min="13063" max="13063" width="16.44140625" style="265" customWidth="1"/>
    <col min="13064" max="13064" width="7.109375" style="265" customWidth="1"/>
    <col min="13065" max="13065" width="14" style="265" customWidth="1"/>
    <col min="13066" max="13066" width="26.5546875" style="265" customWidth="1"/>
    <col min="13067" max="13067" width="16.44140625" style="265" customWidth="1"/>
    <col min="13068" max="13069" width="14" style="265" customWidth="1"/>
    <col min="13070" max="13070" width="17" style="265" bestFit="1" customWidth="1"/>
    <col min="13071" max="13071" width="14.33203125" style="265" bestFit="1" customWidth="1"/>
    <col min="13072" max="13072" width="15" style="265" bestFit="1" customWidth="1"/>
    <col min="13073" max="13075" width="8.88671875" style="265"/>
    <col min="13076" max="13076" width="32.5546875" style="265" customWidth="1"/>
    <col min="13077" max="13077" width="16.88671875" style="265" bestFit="1" customWidth="1"/>
    <col min="13078" max="13313" width="8.88671875" style="265"/>
    <col min="13314" max="13314" width="16.5546875" style="265" customWidth="1"/>
    <col min="13315" max="13315" width="17.109375" style="265" customWidth="1"/>
    <col min="13316" max="13316" width="16.6640625" style="265" bestFit="1" customWidth="1"/>
    <col min="13317" max="13318" width="14" style="265" customWidth="1"/>
    <col min="13319" max="13319" width="16.44140625" style="265" customWidth="1"/>
    <col min="13320" max="13320" width="7.109375" style="265" customWidth="1"/>
    <col min="13321" max="13321" width="14" style="265" customWidth="1"/>
    <col min="13322" max="13322" width="26.5546875" style="265" customWidth="1"/>
    <col min="13323" max="13323" width="16.44140625" style="265" customWidth="1"/>
    <col min="13324" max="13325" width="14" style="265" customWidth="1"/>
    <col min="13326" max="13326" width="17" style="265" bestFit="1" customWidth="1"/>
    <col min="13327" max="13327" width="14.33203125" style="265" bestFit="1" customWidth="1"/>
    <col min="13328" max="13328" width="15" style="265" bestFit="1" customWidth="1"/>
    <col min="13329" max="13331" width="8.88671875" style="265"/>
    <col min="13332" max="13332" width="32.5546875" style="265" customWidth="1"/>
    <col min="13333" max="13333" width="16.88671875" style="265" bestFit="1" customWidth="1"/>
    <col min="13334" max="13569" width="8.88671875" style="265"/>
    <col min="13570" max="13570" width="16.5546875" style="265" customWidth="1"/>
    <col min="13571" max="13571" width="17.109375" style="265" customWidth="1"/>
    <col min="13572" max="13572" width="16.6640625" style="265" bestFit="1" customWidth="1"/>
    <col min="13573" max="13574" width="14" style="265" customWidth="1"/>
    <col min="13575" max="13575" width="16.44140625" style="265" customWidth="1"/>
    <col min="13576" max="13576" width="7.109375" style="265" customWidth="1"/>
    <col min="13577" max="13577" width="14" style="265" customWidth="1"/>
    <col min="13578" max="13578" width="26.5546875" style="265" customWidth="1"/>
    <col min="13579" max="13579" width="16.44140625" style="265" customWidth="1"/>
    <col min="13580" max="13581" width="14" style="265" customWidth="1"/>
    <col min="13582" max="13582" width="17" style="265" bestFit="1" customWidth="1"/>
    <col min="13583" max="13583" width="14.33203125" style="265" bestFit="1" customWidth="1"/>
    <col min="13584" max="13584" width="15" style="265" bestFit="1" customWidth="1"/>
    <col min="13585" max="13587" width="8.88671875" style="265"/>
    <col min="13588" max="13588" width="32.5546875" style="265" customWidth="1"/>
    <col min="13589" max="13589" width="16.88671875" style="265" bestFit="1" customWidth="1"/>
    <col min="13590" max="13825" width="8.88671875" style="265"/>
    <col min="13826" max="13826" width="16.5546875" style="265" customWidth="1"/>
    <col min="13827" max="13827" width="17.109375" style="265" customWidth="1"/>
    <col min="13828" max="13828" width="16.6640625" style="265" bestFit="1" customWidth="1"/>
    <col min="13829" max="13830" width="14" style="265" customWidth="1"/>
    <col min="13831" max="13831" width="16.44140625" style="265" customWidth="1"/>
    <col min="13832" max="13832" width="7.109375" style="265" customWidth="1"/>
    <col min="13833" max="13833" width="14" style="265" customWidth="1"/>
    <col min="13834" max="13834" width="26.5546875" style="265" customWidth="1"/>
    <col min="13835" max="13835" width="16.44140625" style="265" customWidth="1"/>
    <col min="13836" max="13837" width="14" style="265" customWidth="1"/>
    <col min="13838" max="13838" width="17" style="265" bestFit="1" customWidth="1"/>
    <col min="13839" max="13839" width="14.33203125" style="265" bestFit="1" customWidth="1"/>
    <col min="13840" max="13840" width="15" style="265" bestFit="1" customWidth="1"/>
    <col min="13841" max="13843" width="8.88671875" style="265"/>
    <col min="13844" max="13844" width="32.5546875" style="265" customWidth="1"/>
    <col min="13845" max="13845" width="16.88671875" style="265" bestFit="1" customWidth="1"/>
    <col min="13846" max="14081" width="8.88671875" style="265"/>
    <col min="14082" max="14082" width="16.5546875" style="265" customWidth="1"/>
    <col min="14083" max="14083" width="17.109375" style="265" customWidth="1"/>
    <col min="14084" max="14084" width="16.6640625" style="265" bestFit="1" customWidth="1"/>
    <col min="14085" max="14086" width="14" style="265" customWidth="1"/>
    <col min="14087" max="14087" width="16.44140625" style="265" customWidth="1"/>
    <col min="14088" max="14088" width="7.109375" style="265" customWidth="1"/>
    <col min="14089" max="14089" width="14" style="265" customWidth="1"/>
    <col min="14090" max="14090" width="26.5546875" style="265" customWidth="1"/>
    <col min="14091" max="14091" width="16.44140625" style="265" customWidth="1"/>
    <col min="14092" max="14093" width="14" style="265" customWidth="1"/>
    <col min="14094" max="14094" width="17" style="265" bestFit="1" customWidth="1"/>
    <col min="14095" max="14095" width="14.33203125" style="265" bestFit="1" customWidth="1"/>
    <col min="14096" max="14096" width="15" style="265" bestFit="1" customWidth="1"/>
    <col min="14097" max="14099" width="8.88671875" style="265"/>
    <col min="14100" max="14100" width="32.5546875" style="265" customWidth="1"/>
    <col min="14101" max="14101" width="16.88671875" style="265" bestFit="1" customWidth="1"/>
    <col min="14102" max="14337" width="8.88671875" style="265"/>
    <col min="14338" max="14338" width="16.5546875" style="265" customWidth="1"/>
    <col min="14339" max="14339" width="17.109375" style="265" customWidth="1"/>
    <col min="14340" max="14340" width="16.6640625" style="265" bestFit="1" customWidth="1"/>
    <col min="14341" max="14342" width="14" style="265" customWidth="1"/>
    <col min="14343" max="14343" width="16.44140625" style="265" customWidth="1"/>
    <col min="14344" max="14344" width="7.109375" style="265" customWidth="1"/>
    <col min="14345" max="14345" width="14" style="265" customWidth="1"/>
    <col min="14346" max="14346" width="26.5546875" style="265" customWidth="1"/>
    <col min="14347" max="14347" width="16.44140625" style="265" customWidth="1"/>
    <col min="14348" max="14349" width="14" style="265" customWidth="1"/>
    <col min="14350" max="14350" width="17" style="265" bestFit="1" customWidth="1"/>
    <col min="14351" max="14351" width="14.33203125" style="265" bestFit="1" customWidth="1"/>
    <col min="14352" max="14352" width="15" style="265" bestFit="1" customWidth="1"/>
    <col min="14353" max="14355" width="8.88671875" style="265"/>
    <col min="14356" max="14356" width="32.5546875" style="265" customWidth="1"/>
    <col min="14357" max="14357" width="16.88671875" style="265" bestFit="1" customWidth="1"/>
    <col min="14358" max="14593" width="8.88671875" style="265"/>
    <col min="14594" max="14594" width="16.5546875" style="265" customWidth="1"/>
    <col min="14595" max="14595" width="17.109375" style="265" customWidth="1"/>
    <col min="14596" max="14596" width="16.6640625" style="265" bestFit="1" customWidth="1"/>
    <col min="14597" max="14598" width="14" style="265" customWidth="1"/>
    <col min="14599" max="14599" width="16.44140625" style="265" customWidth="1"/>
    <col min="14600" max="14600" width="7.109375" style="265" customWidth="1"/>
    <col min="14601" max="14601" width="14" style="265" customWidth="1"/>
    <col min="14602" max="14602" width="26.5546875" style="265" customWidth="1"/>
    <col min="14603" max="14603" width="16.44140625" style="265" customWidth="1"/>
    <col min="14604" max="14605" width="14" style="265" customWidth="1"/>
    <col min="14606" max="14606" width="17" style="265" bestFit="1" customWidth="1"/>
    <col min="14607" max="14607" width="14.33203125" style="265" bestFit="1" customWidth="1"/>
    <col min="14608" max="14608" width="15" style="265" bestFit="1" customWidth="1"/>
    <col min="14609" max="14611" width="8.88671875" style="265"/>
    <col min="14612" max="14612" width="32.5546875" style="265" customWidth="1"/>
    <col min="14613" max="14613" width="16.88671875" style="265" bestFit="1" customWidth="1"/>
    <col min="14614" max="14849" width="8.88671875" style="265"/>
    <col min="14850" max="14850" width="16.5546875" style="265" customWidth="1"/>
    <col min="14851" max="14851" width="17.109375" style="265" customWidth="1"/>
    <col min="14852" max="14852" width="16.6640625" style="265" bestFit="1" customWidth="1"/>
    <col min="14853" max="14854" width="14" style="265" customWidth="1"/>
    <col min="14855" max="14855" width="16.44140625" style="265" customWidth="1"/>
    <col min="14856" max="14856" width="7.109375" style="265" customWidth="1"/>
    <col min="14857" max="14857" width="14" style="265" customWidth="1"/>
    <col min="14858" max="14858" width="26.5546875" style="265" customWidth="1"/>
    <col min="14859" max="14859" width="16.44140625" style="265" customWidth="1"/>
    <col min="14860" max="14861" width="14" style="265" customWidth="1"/>
    <col min="14862" max="14862" width="17" style="265" bestFit="1" customWidth="1"/>
    <col min="14863" max="14863" width="14.33203125" style="265" bestFit="1" customWidth="1"/>
    <col min="14864" max="14864" width="15" style="265" bestFit="1" customWidth="1"/>
    <col min="14865" max="14867" width="8.88671875" style="265"/>
    <col min="14868" max="14868" width="32.5546875" style="265" customWidth="1"/>
    <col min="14869" max="14869" width="16.88671875" style="265" bestFit="1" customWidth="1"/>
    <col min="14870" max="15105" width="8.88671875" style="265"/>
    <col min="15106" max="15106" width="16.5546875" style="265" customWidth="1"/>
    <col min="15107" max="15107" width="17.109375" style="265" customWidth="1"/>
    <col min="15108" max="15108" width="16.6640625" style="265" bestFit="1" customWidth="1"/>
    <col min="15109" max="15110" width="14" style="265" customWidth="1"/>
    <col min="15111" max="15111" width="16.44140625" style="265" customWidth="1"/>
    <col min="15112" max="15112" width="7.109375" style="265" customWidth="1"/>
    <col min="15113" max="15113" width="14" style="265" customWidth="1"/>
    <col min="15114" max="15114" width="26.5546875" style="265" customWidth="1"/>
    <col min="15115" max="15115" width="16.44140625" style="265" customWidth="1"/>
    <col min="15116" max="15117" width="14" style="265" customWidth="1"/>
    <col min="15118" max="15118" width="17" style="265" bestFit="1" customWidth="1"/>
    <col min="15119" max="15119" width="14.33203125" style="265" bestFit="1" customWidth="1"/>
    <col min="15120" max="15120" width="15" style="265" bestFit="1" customWidth="1"/>
    <col min="15121" max="15123" width="8.88671875" style="265"/>
    <col min="15124" max="15124" width="32.5546875" style="265" customWidth="1"/>
    <col min="15125" max="15125" width="16.88671875" style="265" bestFit="1" customWidth="1"/>
    <col min="15126" max="15361" width="8.88671875" style="265"/>
    <col min="15362" max="15362" width="16.5546875" style="265" customWidth="1"/>
    <col min="15363" max="15363" width="17.109375" style="265" customWidth="1"/>
    <col min="15364" max="15364" width="16.6640625" style="265" bestFit="1" customWidth="1"/>
    <col min="15365" max="15366" width="14" style="265" customWidth="1"/>
    <col min="15367" max="15367" width="16.44140625" style="265" customWidth="1"/>
    <col min="15368" max="15368" width="7.109375" style="265" customWidth="1"/>
    <col min="15369" max="15369" width="14" style="265" customWidth="1"/>
    <col min="15370" max="15370" width="26.5546875" style="265" customWidth="1"/>
    <col min="15371" max="15371" width="16.44140625" style="265" customWidth="1"/>
    <col min="15372" max="15373" width="14" style="265" customWidth="1"/>
    <col min="15374" max="15374" width="17" style="265" bestFit="1" customWidth="1"/>
    <col min="15375" max="15375" width="14.33203125" style="265" bestFit="1" customWidth="1"/>
    <col min="15376" max="15376" width="15" style="265" bestFit="1" customWidth="1"/>
    <col min="15377" max="15379" width="8.88671875" style="265"/>
    <col min="15380" max="15380" width="32.5546875" style="265" customWidth="1"/>
    <col min="15381" max="15381" width="16.88671875" style="265" bestFit="1" customWidth="1"/>
    <col min="15382" max="15617" width="8.88671875" style="265"/>
    <col min="15618" max="15618" width="16.5546875" style="265" customWidth="1"/>
    <col min="15619" max="15619" width="17.109375" style="265" customWidth="1"/>
    <col min="15620" max="15620" width="16.6640625" style="265" bestFit="1" customWidth="1"/>
    <col min="15621" max="15622" width="14" style="265" customWidth="1"/>
    <col min="15623" max="15623" width="16.44140625" style="265" customWidth="1"/>
    <col min="15624" max="15624" width="7.109375" style="265" customWidth="1"/>
    <col min="15625" max="15625" width="14" style="265" customWidth="1"/>
    <col min="15626" max="15626" width="26.5546875" style="265" customWidth="1"/>
    <col min="15627" max="15627" width="16.44140625" style="265" customWidth="1"/>
    <col min="15628" max="15629" width="14" style="265" customWidth="1"/>
    <col min="15630" max="15630" width="17" style="265" bestFit="1" customWidth="1"/>
    <col min="15631" max="15631" width="14.33203125" style="265" bestFit="1" customWidth="1"/>
    <col min="15632" max="15632" width="15" style="265" bestFit="1" customWidth="1"/>
    <col min="15633" max="15635" width="8.88671875" style="265"/>
    <col min="15636" max="15636" width="32.5546875" style="265" customWidth="1"/>
    <col min="15637" max="15637" width="16.88671875" style="265" bestFit="1" customWidth="1"/>
    <col min="15638" max="15873" width="8.88671875" style="265"/>
    <col min="15874" max="15874" width="16.5546875" style="265" customWidth="1"/>
    <col min="15875" max="15875" width="17.109375" style="265" customWidth="1"/>
    <col min="15876" max="15876" width="16.6640625" style="265" bestFit="1" customWidth="1"/>
    <col min="15877" max="15878" width="14" style="265" customWidth="1"/>
    <col min="15879" max="15879" width="16.44140625" style="265" customWidth="1"/>
    <col min="15880" max="15880" width="7.109375" style="265" customWidth="1"/>
    <col min="15881" max="15881" width="14" style="265" customWidth="1"/>
    <col min="15882" max="15882" width="26.5546875" style="265" customWidth="1"/>
    <col min="15883" max="15883" width="16.44140625" style="265" customWidth="1"/>
    <col min="15884" max="15885" width="14" style="265" customWidth="1"/>
    <col min="15886" max="15886" width="17" style="265" bestFit="1" customWidth="1"/>
    <col min="15887" max="15887" width="14.33203125" style="265" bestFit="1" customWidth="1"/>
    <col min="15888" max="15888" width="15" style="265" bestFit="1" customWidth="1"/>
    <col min="15889" max="15891" width="8.88671875" style="265"/>
    <col min="15892" max="15892" width="32.5546875" style="265" customWidth="1"/>
    <col min="15893" max="15893" width="16.88671875" style="265" bestFit="1" customWidth="1"/>
    <col min="15894" max="16129" width="8.88671875" style="265"/>
    <col min="16130" max="16130" width="16.5546875" style="265" customWidth="1"/>
    <col min="16131" max="16131" width="17.109375" style="265" customWidth="1"/>
    <col min="16132" max="16132" width="16.6640625" style="265" bestFit="1" customWidth="1"/>
    <col min="16133" max="16134" width="14" style="265" customWidth="1"/>
    <col min="16135" max="16135" width="16.44140625" style="265" customWidth="1"/>
    <col min="16136" max="16136" width="7.109375" style="265" customWidth="1"/>
    <col min="16137" max="16137" width="14" style="265" customWidth="1"/>
    <col min="16138" max="16138" width="26.5546875" style="265" customWidth="1"/>
    <col min="16139" max="16139" width="16.44140625" style="265" customWidth="1"/>
    <col min="16140" max="16141" width="14" style="265" customWidth="1"/>
    <col min="16142" max="16142" width="17" style="265" bestFit="1" customWidth="1"/>
    <col min="16143" max="16143" width="14.33203125" style="265" bestFit="1" customWidth="1"/>
    <col min="16144" max="16144" width="15" style="265" bestFit="1" customWidth="1"/>
    <col min="16145" max="16147" width="8.88671875" style="265"/>
    <col min="16148" max="16148" width="32.5546875" style="265" customWidth="1"/>
    <col min="16149" max="16149" width="16.88671875" style="265" bestFit="1" customWidth="1"/>
    <col min="16150" max="16382" width="8.88671875" style="265"/>
    <col min="16383" max="16384" width="8.88671875" style="265" customWidth="1"/>
  </cols>
  <sheetData>
    <row r="1" spans="1:14" ht="14.25" customHeight="1" x14ac:dyDescent="0.25">
      <c r="A1" s="255" t="s">
        <v>0</v>
      </c>
      <c r="B1" s="256">
        <v>44609</v>
      </c>
      <c r="C1" s="257"/>
      <c r="D1" s="258"/>
      <c r="E1" s="259" t="s">
        <v>225</v>
      </c>
      <c r="F1" s="258"/>
      <c r="G1" s="260">
        <v>44197</v>
      </c>
      <c r="H1" s="261"/>
      <c r="I1" s="262"/>
      <c r="J1" s="263"/>
      <c r="K1" s="264"/>
    </row>
    <row r="2" spans="1:14" ht="22.5" customHeight="1" x14ac:dyDescent="0.3">
      <c r="A2" s="457" t="s">
        <v>2</v>
      </c>
      <c r="B2" s="476"/>
      <c r="C2" s="458"/>
      <c r="D2" s="485"/>
      <c r="E2" s="486"/>
      <c r="F2" s="486"/>
      <c r="G2" s="486"/>
      <c r="H2" s="486"/>
      <c r="I2" s="267"/>
      <c r="J2" s="267"/>
      <c r="K2" s="268"/>
      <c r="L2" s="268"/>
      <c r="M2" s="268"/>
    </row>
    <row r="3" spans="1:14" ht="21.75" customHeight="1" x14ac:dyDescent="0.3">
      <c r="A3" s="461" t="s">
        <v>3</v>
      </c>
      <c r="B3" s="477"/>
      <c r="C3" s="462"/>
      <c r="D3" s="487"/>
      <c r="E3" s="488"/>
      <c r="F3" s="488"/>
      <c r="G3" s="488"/>
      <c r="H3" s="488"/>
      <c r="I3" s="267"/>
      <c r="J3" s="267"/>
    </row>
    <row r="4" spans="1:14" ht="14.4" x14ac:dyDescent="0.25">
      <c r="A4" s="269" t="s">
        <v>4</v>
      </c>
      <c r="B4" s="270" t="s">
        <v>226</v>
      </c>
      <c r="C4" s="270" t="s">
        <v>227</v>
      </c>
      <c r="D4" s="271" t="s">
        <v>6</v>
      </c>
      <c r="F4" s="272" t="s">
        <v>7</v>
      </c>
      <c r="G4" s="272" t="s">
        <v>8</v>
      </c>
      <c r="H4" s="272" t="s">
        <v>9</v>
      </c>
      <c r="I4" s="273" t="s">
        <v>143</v>
      </c>
      <c r="J4" s="274" t="s">
        <v>144</v>
      </c>
      <c r="K4" s="275" t="s">
        <v>145</v>
      </c>
    </row>
    <row r="5" spans="1:14" ht="2.25" customHeight="1" x14ac:dyDescent="0.25">
      <c r="A5" s="276"/>
      <c r="B5" s="276"/>
      <c r="C5" s="276"/>
      <c r="D5" s="271"/>
      <c r="F5" s="272"/>
      <c r="G5" s="272"/>
      <c r="H5" s="272"/>
      <c r="I5" s="273"/>
      <c r="J5" s="274"/>
      <c r="K5" s="275"/>
    </row>
    <row r="6" spans="1:14" x14ac:dyDescent="0.25">
      <c r="A6" s="277"/>
      <c r="B6" s="277">
        <v>8</v>
      </c>
      <c r="C6" s="276"/>
      <c r="D6" s="278" t="s">
        <v>11</v>
      </c>
      <c r="E6" s="279"/>
      <c r="F6" s="280"/>
      <c r="G6" s="281"/>
      <c r="H6" s="282"/>
      <c r="I6" s="273"/>
      <c r="J6" s="283" t="s">
        <v>147</v>
      </c>
    </row>
    <row r="7" spans="1:14" s="290" customFormat="1" ht="12.9" customHeight="1" x14ac:dyDescent="0.25">
      <c r="A7" s="277">
        <v>1</v>
      </c>
      <c r="B7" s="277">
        <v>9</v>
      </c>
      <c r="C7" s="284" t="s">
        <v>228</v>
      </c>
      <c r="D7" s="285" t="s">
        <v>13</v>
      </c>
      <c r="E7" s="286"/>
      <c r="F7" s="21"/>
      <c r="G7" s="287">
        <v>1</v>
      </c>
      <c r="H7" s="288">
        <f>F7*G7</f>
        <v>0</v>
      </c>
      <c r="I7" s="289" t="s">
        <v>148</v>
      </c>
      <c r="J7" s="289" t="s">
        <v>149</v>
      </c>
    </row>
    <row r="8" spans="1:14" ht="12.9" customHeight="1" x14ac:dyDescent="0.25">
      <c r="A8" s="277"/>
      <c r="B8" s="277">
        <v>9</v>
      </c>
      <c r="C8" s="284"/>
      <c r="D8" s="291" t="s">
        <v>14</v>
      </c>
      <c r="E8" s="286"/>
      <c r="F8" s="292"/>
      <c r="G8" s="287"/>
      <c r="H8" s="292"/>
      <c r="I8" s="265"/>
      <c r="J8" s="265"/>
    </row>
    <row r="9" spans="1:14" ht="12.9" customHeight="1" x14ac:dyDescent="0.25">
      <c r="A9" s="277">
        <v>2</v>
      </c>
      <c r="B9" s="277">
        <v>9</v>
      </c>
      <c r="C9" s="284" t="s">
        <v>229</v>
      </c>
      <c r="D9" s="478" t="s">
        <v>16</v>
      </c>
      <c r="E9" s="475"/>
      <c r="F9" s="21"/>
      <c r="G9" s="287">
        <v>0</v>
      </c>
      <c r="H9" s="288">
        <f>F9*G9</f>
        <v>0</v>
      </c>
      <c r="I9" s="293"/>
      <c r="J9" s="294" t="s">
        <v>151</v>
      </c>
    </row>
    <row r="10" spans="1:14" ht="12.9" customHeight="1" x14ac:dyDescent="0.25">
      <c r="A10" s="277">
        <v>3</v>
      </c>
      <c r="B10" s="277">
        <v>9</v>
      </c>
      <c r="C10" s="284" t="s">
        <v>229</v>
      </c>
      <c r="D10" s="478" t="s">
        <v>17</v>
      </c>
      <c r="E10" s="475"/>
      <c r="F10" s="21"/>
      <c r="G10" s="287">
        <v>1</v>
      </c>
      <c r="H10" s="288">
        <f>G10*F10</f>
        <v>0</v>
      </c>
      <c r="I10" s="293" t="s">
        <v>153</v>
      </c>
      <c r="J10" s="294" t="s">
        <v>149</v>
      </c>
    </row>
    <row r="11" spans="1:14" ht="12.9" customHeight="1" x14ac:dyDescent="0.25">
      <c r="A11" s="277"/>
      <c r="B11" s="277"/>
      <c r="C11" s="295"/>
      <c r="D11" s="296" t="s">
        <v>18</v>
      </c>
      <c r="E11" s="297"/>
      <c r="F11" s="298">
        <f>+F7+F9+F10</f>
        <v>0</v>
      </c>
      <c r="G11" s="297"/>
      <c r="H11" s="288">
        <f>H7+H9+H10</f>
        <v>0</v>
      </c>
      <c r="I11" s="299"/>
      <c r="J11" s="300"/>
    </row>
    <row r="12" spans="1:14" s="306" customFormat="1" x14ac:dyDescent="0.25">
      <c r="A12" s="277"/>
      <c r="B12" s="277"/>
      <c r="C12" s="295"/>
      <c r="D12" s="301" t="s">
        <v>19</v>
      </c>
      <c r="E12" s="302"/>
      <c r="F12" s="292"/>
      <c r="G12" s="303"/>
      <c r="H12" s="292"/>
      <c r="I12" s="304"/>
      <c r="J12" s="305"/>
      <c r="N12" s="307"/>
    </row>
    <row r="13" spans="1:14" ht="12.9" customHeight="1" x14ac:dyDescent="0.25">
      <c r="A13" s="277">
        <v>4</v>
      </c>
      <c r="B13" s="277">
        <v>9</v>
      </c>
      <c r="C13" s="284" t="s">
        <v>230</v>
      </c>
      <c r="D13" s="474" t="s">
        <v>21</v>
      </c>
      <c r="E13" s="475"/>
      <c r="F13" s="21"/>
      <c r="G13" s="287">
        <v>1</v>
      </c>
      <c r="H13" s="288">
        <f>F13*G13</f>
        <v>0</v>
      </c>
      <c r="I13" s="289"/>
      <c r="J13" s="289" t="s">
        <v>157</v>
      </c>
    </row>
    <row r="14" spans="1:14" ht="12.9" customHeight="1" x14ac:dyDescent="0.25">
      <c r="A14" s="277">
        <v>5</v>
      </c>
      <c r="B14" s="277">
        <v>9</v>
      </c>
      <c r="C14" s="284" t="s">
        <v>230</v>
      </c>
      <c r="D14" s="308" t="s">
        <v>22</v>
      </c>
      <c r="E14" s="286"/>
      <c r="F14" s="21"/>
      <c r="G14" s="287">
        <v>1</v>
      </c>
      <c r="H14" s="288">
        <f>F14*G14</f>
        <v>0</v>
      </c>
      <c r="I14" s="289"/>
      <c r="J14" s="289" t="s">
        <v>157</v>
      </c>
    </row>
    <row r="15" spans="1:14" ht="12.9" customHeight="1" x14ac:dyDescent="0.25">
      <c r="A15" s="277">
        <v>6</v>
      </c>
      <c r="B15" s="277">
        <v>9</v>
      </c>
      <c r="C15" s="284" t="s">
        <v>231</v>
      </c>
      <c r="D15" s="479" t="s">
        <v>24</v>
      </c>
      <c r="E15" s="480"/>
      <c r="F15" s="21"/>
      <c r="G15" s="309">
        <v>1</v>
      </c>
      <c r="H15" s="288">
        <f>F15*G15</f>
        <v>0</v>
      </c>
      <c r="I15" s="310" t="s">
        <v>159</v>
      </c>
      <c r="J15" s="289" t="s">
        <v>157</v>
      </c>
    </row>
    <row r="16" spans="1:14" x14ac:dyDescent="0.25">
      <c r="A16" s="277"/>
      <c r="B16" s="277"/>
      <c r="C16" s="295"/>
      <c r="D16" s="481" t="s">
        <v>25</v>
      </c>
      <c r="E16" s="482"/>
      <c r="F16" s="292"/>
      <c r="G16" s="311"/>
      <c r="H16" s="292"/>
      <c r="I16" s="310"/>
      <c r="J16" s="289"/>
    </row>
    <row r="17" spans="1:16" ht="12.9" customHeight="1" x14ac:dyDescent="0.25">
      <c r="A17" s="277">
        <v>7</v>
      </c>
      <c r="B17" s="277">
        <v>10</v>
      </c>
      <c r="C17" s="284" t="s">
        <v>232</v>
      </c>
      <c r="D17" s="483" t="s">
        <v>27</v>
      </c>
      <c r="E17" s="484"/>
      <c r="F17" s="21"/>
      <c r="G17" s="287">
        <v>0.94999999999999984</v>
      </c>
      <c r="H17" s="288">
        <f>F17*G17</f>
        <v>0</v>
      </c>
      <c r="I17" s="310" t="s">
        <v>161</v>
      </c>
      <c r="J17" s="312" t="s">
        <v>162</v>
      </c>
    </row>
    <row r="18" spans="1:16" ht="12.9" customHeight="1" x14ac:dyDescent="0.25">
      <c r="A18" s="277">
        <v>8</v>
      </c>
      <c r="B18" s="277">
        <v>11</v>
      </c>
      <c r="C18" s="284" t="s">
        <v>233</v>
      </c>
      <c r="D18" s="483" t="s">
        <v>29</v>
      </c>
      <c r="E18" s="484"/>
      <c r="F18" s="21"/>
      <c r="G18" s="287">
        <v>0.89999999999999991</v>
      </c>
      <c r="H18" s="288">
        <f>F18*G18</f>
        <v>0</v>
      </c>
      <c r="I18" s="310" t="s">
        <v>164</v>
      </c>
      <c r="J18" s="312" t="s">
        <v>165</v>
      </c>
    </row>
    <row r="19" spans="1:16" ht="12.9" customHeight="1" x14ac:dyDescent="0.25">
      <c r="A19" s="277">
        <v>9</v>
      </c>
      <c r="B19" s="277">
        <v>11</v>
      </c>
      <c r="C19" s="284" t="s">
        <v>233</v>
      </c>
      <c r="D19" s="474" t="s">
        <v>30</v>
      </c>
      <c r="E19" s="475"/>
      <c r="F19" s="21"/>
      <c r="G19" s="287">
        <v>0.9</v>
      </c>
      <c r="H19" s="288">
        <f>F19*G19</f>
        <v>0</v>
      </c>
      <c r="I19" s="313" t="s">
        <v>167</v>
      </c>
      <c r="J19" s="314" t="s">
        <v>165</v>
      </c>
    </row>
    <row r="20" spans="1:16" ht="12.9" customHeight="1" x14ac:dyDescent="0.25">
      <c r="A20" s="277">
        <v>10</v>
      </c>
      <c r="B20" s="277">
        <v>11</v>
      </c>
      <c r="C20" s="284" t="s">
        <v>233</v>
      </c>
      <c r="D20" s="315" t="s">
        <v>234</v>
      </c>
      <c r="E20" s="315"/>
      <c r="F20" s="21"/>
      <c r="G20" s="309">
        <v>0.9</v>
      </c>
      <c r="H20" s="288">
        <f>F20*G20</f>
        <v>0</v>
      </c>
      <c r="I20" s="316"/>
      <c r="J20" s="316"/>
    </row>
    <row r="21" spans="1:16" x14ac:dyDescent="0.25">
      <c r="A21" s="277"/>
      <c r="B21" s="277"/>
      <c r="C21" s="295"/>
      <c r="D21" s="301" t="s">
        <v>32</v>
      </c>
      <c r="E21" s="317"/>
      <c r="F21" s="292"/>
      <c r="G21" s="311"/>
      <c r="H21" s="292"/>
      <c r="I21" s="316"/>
      <c r="J21" s="316"/>
    </row>
    <row r="22" spans="1:16" ht="12.9" customHeight="1" x14ac:dyDescent="0.25">
      <c r="A22" s="277">
        <v>11</v>
      </c>
      <c r="B22" s="277">
        <v>12</v>
      </c>
      <c r="C22" s="284" t="s">
        <v>235</v>
      </c>
      <c r="D22" s="474" t="s">
        <v>34</v>
      </c>
      <c r="E22" s="475"/>
      <c r="F22" s="21"/>
      <c r="G22" s="287">
        <v>0.5</v>
      </c>
      <c r="H22" s="288">
        <f>F22*G22</f>
        <v>0</v>
      </c>
      <c r="I22" s="318" t="s">
        <v>169</v>
      </c>
      <c r="J22" s="289" t="s">
        <v>170</v>
      </c>
    </row>
    <row r="23" spans="1:16" ht="12.9" customHeight="1" x14ac:dyDescent="0.25">
      <c r="A23" s="277">
        <v>12</v>
      </c>
      <c r="B23" s="277">
        <v>12</v>
      </c>
      <c r="C23" s="284" t="s">
        <v>236</v>
      </c>
      <c r="D23" s="483" t="s">
        <v>36</v>
      </c>
      <c r="E23" s="484"/>
      <c r="F23" s="21"/>
      <c r="G23" s="287">
        <v>0.5</v>
      </c>
      <c r="H23" s="288">
        <f>F23*G23</f>
        <v>0</v>
      </c>
      <c r="I23" s="318"/>
      <c r="J23" s="289"/>
    </row>
    <row r="24" spans="1:16" ht="12.9" customHeight="1" x14ac:dyDescent="0.25">
      <c r="A24" s="277">
        <v>13</v>
      </c>
      <c r="B24" s="277">
        <v>12</v>
      </c>
      <c r="C24" s="284" t="s">
        <v>237</v>
      </c>
      <c r="D24" s="286" t="s">
        <v>38</v>
      </c>
      <c r="E24" s="286"/>
      <c r="F24" s="21"/>
      <c r="G24" s="287">
        <v>0.5</v>
      </c>
      <c r="H24" s="288">
        <f>F24*G24</f>
        <v>0</v>
      </c>
      <c r="I24" s="289"/>
      <c r="J24" s="289" t="s">
        <v>174</v>
      </c>
    </row>
    <row r="25" spans="1:16" ht="14.4" x14ac:dyDescent="0.3">
      <c r="A25" s="277">
        <v>14</v>
      </c>
      <c r="B25" s="277">
        <v>12</v>
      </c>
      <c r="C25" s="284" t="s">
        <v>238</v>
      </c>
      <c r="D25" s="479" t="s">
        <v>40</v>
      </c>
      <c r="E25" s="495"/>
      <c r="F25" s="21"/>
      <c r="G25" s="319">
        <v>0.5</v>
      </c>
      <c r="H25" s="288">
        <f>F25*G25</f>
        <v>0</v>
      </c>
      <c r="I25" s="294"/>
      <c r="J25" s="294" t="s">
        <v>177</v>
      </c>
    </row>
    <row r="26" spans="1:16" ht="13.8" thickBot="1" x14ac:dyDescent="0.3">
      <c r="A26" s="277">
        <v>15</v>
      </c>
      <c r="B26" s="320">
        <v>13</v>
      </c>
      <c r="C26" s="321" t="s">
        <v>239</v>
      </c>
      <c r="D26" s="322" t="s">
        <v>42</v>
      </c>
      <c r="E26" s="323"/>
      <c r="F26" s="21"/>
      <c r="G26" s="324">
        <v>0</v>
      </c>
      <c r="H26" s="288">
        <f>F26*G26</f>
        <v>0</v>
      </c>
      <c r="I26" s="289" t="s">
        <v>179</v>
      </c>
      <c r="J26" s="289" t="s">
        <v>180</v>
      </c>
    </row>
    <row r="27" spans="1:16" ht="13.8" thickBot="1" x14ac:dyDescent="0.3">
      <c r="D27" s="326" t="s">
        <v>43</v>
      </c>
      <c r="E27" s="327"/>
      <c r="F27" s="328">
        <f>SUM(F11:F26)</f>
        <v>0</v>
      </c>
      <c r="G27" s="329"/>
      <c r="H27" s="330">
        <f>SUM(H11:H26)</f>
        <v>0</v>
      </c>
      <c r="I27" s="331"/>
      <c r="J27" s="331"/>
    </row>
    <row r="28" spans="1:16" x14ac:dyDescent="0.25">
      <c r="F28" s="245"/>
      <c r="G28" s="309"/>
      <c r="H28" s="332"/>
      <c r="I28" s="316"/>
      <c r="J28" s="316"/>
    </row>
    <row r="29" spans="1:16" ht="13.8" x14ac:dyDescent="0.25">
      <c r="A29" s="277"/>
      <c r="B29" s="277" t="s">
        <v>46</v>
      </c>
      <c r="C29" s="295" t="s">
        <v>240</v>
      </c>
      <c r="D29" s="333" t="s">
        <v>45</v>
      </c>
      <c r="E29" s="334"/>
      <c r="F29" s="335"/>
      <c r="G29" s="336"/>
      <c r="H29" s="337"/>
      <c r="I29" s="338"/>
      <c r="J29" s="338"/>
    </row>
    <row r="30" spans="1:16" x14ac:dyDescent="0.25">
      <c r="A30" s="277"/>
      <c r="B30" s="277"/>
      <c r="C30" s="295"/>
      <c r="D30" s="339" t="s">
        <v>47</v>
      </c>
      <c r="E30" s="340"/>
      <c r="F30" s="341"/>
      <c r="G30" s="272"/>
      <c r="H30" s="342"/>
      <c r="I30" s="273"/>
      <c r="J30" s="273"/>
    </row>
    <row r="31" spans="1:16" ht="12.9" customHeight="1" x14ac:dyDescent="0.25">
      <c r="A31" s="277">
        <v>16</v>
      </c>
      <c r="B31" s="277">
        <v>24</v>
      </c>
      <c r="C31" s="295" t="s">
        <v>241</v>
      </c>
      <c r="D31" s="343" t="s">
        <v>49</v>
      </c>
      <c r="E31" s="344"/>
      <c r="F31" s="21"/>
      <c r="G31" s="345">
        <v>0</v>
      </c>
      <c r="H31" s="346">
        <f t="shared" ref="H31:H36" si="0">F31*G31</f>
        <v>0</v>
      </c>
      <c r="I31" s="289"/>
      <c r="J31" s="289"/>
      <c r="P31" s="347"/>
    </row>
    <row r="32" spans="1:16" s="353" customFormat="1" ht="12.9" customHeight="1" x14ac:dyDescent="0.25">
      <c r="A32" s="277">
        <v>17</v>
      </c>
      <c r="B32" s="277">
        <v>24</v>
      </c>
      <c r="C32" s="284" t="s">
        <v>242</v>
      </c>
      <c r="D32" s="308" t="s">
        <v>243</v>
      </c>
      <c r="E32" s="348"/>
      <c r="F32" s="244"/>
      <c r="G32" s="349">
        <v>0</v>
      </c>
      <c r="H32" s="346">
        <f t="shared" si="0"/>
        <v>0</v>
      </c>
      <c r="I32" s="350"/>
      <c r="J32" s="350"/>
      <c r="K32" s="351"/>
      <c r="L32" s="246"/>
      <c r="M32" s="352"/>
      <c r="N32" s="247"/>
    </row>
    <row r="33" spans="1:14" s="353" customFormat="1" ht="12.9" customHeight="1" x14ac:dyDescent="0.25">
      <c r="A33" s="277">
        <v>18</v>
      </c>
      <c r="B33" s="277">
        <v>24</v>
      </c>
      <c r="C33" s="284" t="s">
        <v>244</v>
      </c>
      <c r="D33" s="308" t="s">
        <v>245</v>
      </c>
      <c r="E33" s="348"/>
      <c r="F33" s="244"/>
      <c r="G33" s="349">
        <v>0</v>
      </c>
      <c r="H33" s="346">
        <f t="shared" si="0"/>
        <v>0</v>
      </c>
      <c r="I33" s="350"/>
      <c r="J33" s="350"/>
      <c r="K33" s="351"/>
      <c r="L33" s="246"/>
      <c r="M33" s="352"/>
      <c r="N33" s="247"/>
    </row>
    <row r="34" spans="1:14" s="353" customFormat="1" ht="12.9" customHeight="1" x14ac:dyDescent="0.25">
      <c r="A34" s="277">
        <v>19</v>
      </c>
      <c r="B34" s="277">
        <v>24</v>
      </c>
      <c r="C34" s="284" t="s">
        <v>246</v>
      </c>
      <c r="D34" s="308" t="s">
        <v>60</v>
      </c>
      <c r="E34" s="348"/>
      <c r="F34" s="244"/>
      <c r="G34" s="349">
        <v>0</v>
      </c>
      <c r="H34" s="346">
        <f t="shared" si="0"/>
        <v>0</v>
      </c>
      <c r="I34" s="350"/>
      <c r="J34" s="350"/>
      <c r="K34" s="351"/>
      <c r="L34" s="246"/>
      <c r="M34" s="352"/>
      <c r="N34" s="247"/>
    </row>
    <row r="35" spans="1:14" s="353" customFormat="1" ht="12.9" customHeight="1" x14ac:dyDescent="0.25">
      <c r="A35" s="277">
        <v>20</v>
      </c>
      <c r="B35" s="277">
        <v>26</v>
      </c>
      <c r="C35" s="284" t="s">
        <v>247</v>
      </c>
      <c r="D35" s="308" t="s">
        <v>248</v>
      </c>
      <c r="E35" s="348"/>
      <c r="F35" s="244"/>
      <c r="G35" s="349">
        <v>0.05</v>
      </c>
      <c r="H35" s="346">
        <f t="shared" si="0"/>
        <v>0</v>
      </c>
      <c r="I35" s="350"/>
      <c r="J35" s="350"/>
      <c r="K35" s="351"/>
      <c r="L35" s="246"/>
      <c r="M35" s="352"/>
      <c r="N35" s="247"/>
    </row>
    <row r="36" spans="1:14" s="353" customFormat="1" ht="12.9" customHeight="1" x14ac:dyDescent="0.25">
      <c r="A36" s="277">
        <v>21</v>
      </c>
      <c r="B36" s="277">
        <v>27</v>
      </c>
      <c r="C36" s="284" t="s">
        <v>249</v>
      </c>
      <c r="D36" s="354" t="s">
        <v>250</v>
      </c>
      <c r="E36" s="355"/>
      <c r="F36" s="244"/>
      <c r="G36" s="349">
        <v>0.1</v>
      </c>
      <c r="H36" s="346">
        <f t="shared" si="0"/>
        <v>0</v>
      </c>
      <c r="I36" s="350"/>
      <c r="J36" s="350"/>
      <c r="K36" s="351"/>
      <c r="L36" s="246"/>
      <c r="M36" s="352"/>
      <c r="N36" s="247"/>
    </row>
    <row r="37" spans="1:14" ht="12" customHeight="1" x14ac:dyDescent="0.25">
      <c r="A37" s="277"/>
      <c r="B37" s="277"/>
      <c r="C37" s="295"/>
      <c r="D37" s="290" t="s">
        <v>61</v>
      </c>
      <c r="E37" s="356"/>
      <c r="F37" s="357"/>
      <c r="G37" s="358"/>
      <c r="H37" s="359"/>
      <c r="I37" s="310"/>
      <c r="J37" s="289"/>
      <c r="L37" s="248"/>
      <c r="M37" s="287"/>
      <c r="N37" s="360"/>
    </row>
    <row r="38" spans="1:14" ht="12.9" customHeight="1" x14ac:dyDescent="0.25">
      <c r="A38" s="277">
        <v>22</v>
      </c>
      <c r="B38" s="277">
        <v>27</v>
      </c>
      <c r="C38" s="361" t="s">
        <v>251</v>
      </c>
      <c r="D38" s="362" t="s">
        <v>252</v>
      </c>
      <c r="E38" s="356"/>
      <c r="F38" s="130"/>
      <c r="G38" s="358">
        <v>0.15</v>
      </c>
      <c r="H38" s="363">
        <f>F38*G38</f>
        <v>0</v>
      </c>
      <c r="I38" s="310" t="s">
        <v>198</v>
      </c>
      <c r="J38" s="289" t="s">
        <v>199</v>
      </c>
      <c r="K38" s="353"/>
      <c r="L38" s="248"/>
      <c r="M38" s="325"/>
      <c r="N38" s="248"/>
    </row>
    <row r="39" spans="1:14" ht="12.9" customHeight="1" x14ac:dyDescent="0.25">
      <c r="A39" s="277">
        <v>23</v>
      </c>
      <c r="B39" s="277">
        <v>27</v>
      </c>
      <c r="C39" s="284" t="s">
        <v>253</v>
      </c>
      <c r="D39" s="354" t="s">
        <v>254</v>
      </c>
      <c r="E39" s="364"/>
      <c r="F39" s="243"/>
      <c r="G39" s="358">
        <v>0.15</v>
      </c>
      <c r="H39" s="363">
        <f>F39*G39</f>
        <v>0</v>
      </c>
      <c r="I39" s="310" t="s">
        <v>198</v>
      </c>
      <c r="J39" s="289" t="s">
        <v>199</v>
      </c>
      <c r="K39" s="353"/>
      <c r="L39" s="248"/>
      <c r="M39" s="325"/>
      <c r="N39" s="248"/>
    </row>
    <row r="40" spans="1:14" ht="12.9" customHeight="1" x14ac:dyDescent="0.25">
      <c r="A40" s="277"/>
      <c r="B40" s="277"/>
      <c r="C40" s="284"/>
      <c r="D40" s="290" t="s">
        <v>68</v>
      </c>
      <c r="E40" s="365"/>
      <c r="F40" s="357"/>
      <c r="G40" s="358"/>
      <c r="H40" s="359"/>
      <c r="I40" s="310"/>
      <c r="J40" s="289"/>
      <c r="K40" s="353"/>
      <c r="L40" s="248"/>
      <c r="M40" s="366"/>
      <c r="N40" s="360"/>
    </row>
    <row r="41" spans="1:14" ht="12.9" customHeight="1" x14ac:dyDescent="0.25">
      <c r="A41" s="277">
        <v>24</v>
      </c>
      <c r="B41" s="277">
        <v>28</v>
      </c>
      <c r="C41" s="284" t="s">
        <v>255</v>
      </c>
      <c r="D41" s="286" t="s">
        <v>70</v>
      </c>
      <c r="E41" s="367"/>
      <c r="F41" s="243"/>
      <c r="G41" s="358">
        <v>0.5</v>
      </c>
      <c r="H41" s="363">
        <f>F41*G41</f>
        <v>0</v>
      </c>
      <c r="I41" s="289"/>
      <c r="J41" s="289" t="s">
        <v>201</v>
      </c>
      <c r="K41" s="290"/>
      <c r="L41" s="249"/>
      <c r="M41" s="366"/>
      <c r="N41" s="248"/>
    </row>
    <row r="42" spans="1:14" ht="12.9" customHeight="1" x14ac:dyDescent="0.25">
      <c r="A42" s="277">
        <v>25</v>
      </c>
      <c r="B42" s="277">
        <v>28</v>
      </c>
      <c r="C42" s="284" t="s">
        <v>256</v>
      </c>
      <c r="D42" s="286" t="s">
        <v>89</v>
      </c>
      <c r="E42" s="286"/>
      <c r="F42" s="243"/>
      <c r="G42" s="358">
        <v>0.5</v>
      </c>
      <c r="H42" s="363">
        <f>F42*G42</f>
        <v>0</v>
      </c>
      <c r="I42" s="294" t="s">
        <v>203</v>
      </c>
      <c r="J42" s="294" t="s">
        <v>204</v>
      </c>
      <c r="K42" s="286"/>
      <c r="L42" s="250"/>
      <c r="M42" s="251"/>
      <c r="N42" s="360"/>
    </row>
    <row r="43" spans="1:14" ht="12.9" customHeight="1" x14ac:dyDescent="0.25">
      <c r="A43" s="277">
        <v>26</v>
      </c>
      <c r="B43" s="277">
        <v>28</v>
      </c>
      <c r="C43" s="284" t="s">
        <v>257</v>
      </c>
      <c r="D43" s="286" t="s">
        <v>254</v>
      </c>
      <c r="E43" s="286"/>
      <c r="F43" s="243"/>
      <c r="G43" s="358">
        <v>0.5</v>
      </c>
      <c r="H43" s="363">
        <f>F43*G43</f>
        <v>0</v>
      </c>
      <c r="I43" s="294" t="s">
        <v>203</v>
      </c>
      <c r="J43" s="294" t="s">
        <v>204</v>
      </c>
      <c r="K43" s="286"/>
      <c r="L43" s="250"/>
      <c r="M43" s="251"/>
      <c r="N43" s="360"/>
    </row>
    <row r="44" spans="1:14" ht="12.9" customHeight="1" x14ac:dyDescent="0.25">
      <c r="A44" s="277">
        <v>27</v>
      </c>
      <c r="B44" s="277">
        <v>28</v>
      </c>
      <c r="C44" s="284" t="s">
        <v>258</v>
      </c>
      <c r="D44" s="286" t="s">
        <v>73</v>
      </c>
      <c r="E44" s="286"/>
      <c r="F44" s="243"/>
      <c r="G44" s="368">
        <v>0.5</v>
      </c>
      <c r="H44" s="363">
        <f>F44*G44</f>
        <v>0</v>
      </c>
      <c r="I44" s="289"/>
      <c r="J44" s="289"/>
      <c r="K44" s="290"/>
      <c r="L44" s="249"/>
      <c r="M44" s="366"/>
      <c r="N44" s="248"/>
    </row>
    <row r="45" spans="1:14" x14ac:dyDescent="0.25">
      <c r="A45" s="277"/>
      <c r="B45" s="277"/>
      <c r="C45" s="295"/>
      <c r="D45" s="496" t="s">
        <v>92</v>
      </c>
      <c r="E45" s="497"/>
      <c r="F45" s="357"/>
      <c r="G45" s="358"/>
      <c r="H45" s="369">
        <f t="shared" ref="H45:H46" si="1">F45*G45</f>
        <v>0</v>
      </c>
      <c r="I45" s="294"/>
      <c r="J45" s="294"/>
      <c r="K45" s="286"/>
      <c r="L45" s="250"/>
      <c r="M45" s="251"/>
      <c r="N45" s="360"/>
    </row>
    <row r="46" spans="1:14" ht="12.75" customHeight="1" x14ac:dyDescent="0.25">
      <c r="A46" s="277">
        <v>28</v>
      </c>
      <c r="B46" s="277">
        <v>28</v>
      </c>
      <c r="C46" s="295" t="s">
        <v>259</v>
      </c>
      <c r="D46" s="370" t="s">
        <v>260</v>
      </c>
      <c r="E46" s="371"/>
      <c r="F46" s="425">
        <f>SUM(F47:F54)</f>
        <v>0</v>
      </c>
      <c r="G46" s="372">
        <v>0.5</v>
      </c>
      <c r="H46" s="389">
        <f t="shared" si="1"/>
        <v>0</v>
      </c>
      <c r="I46" s="289"/>
      <c r="J46" s="289" t="s">
        <v>211</v>
      </c>
      <c r="K46" s="286"/>
      <c r="L46" s="250"/>
      <c r="M46" s="287"/>
      <c r="N46" s="360"/>
    </row>
    <row r="47" spans="1:14" ht="12.75" customHeight="1" x14ac:dyDescent="0.25">
      <c r="A47" s="277">
        <v>29</v>
      </c>
      <c r="B47" s="277">
        <v>28</v>
      </c>
      <c r="C47" s="295" t="s">
        <v>259</v>
      </c>
      <c r="D47" s="373" t="s">
        <v>96</v>
      </c>
      <c r="E47" s="374"/>
      <c r="F47" s="254"/>
      <c r="G47" s="416"/>
      <c r="H47" s="420"/>
      <c r="I47" s="289"/>
      <c r="J47" s="289" t="s">
        <v>211</v>
      </c>
      <c r="K47" s="286"/>
      <c r="L47" s="250"/>
      <c r="M47" s="287"/>
      <c r="N47" s="360"/>
    </row>
    <row r="48" spans="1:14" x14ac:dyDescent="0.25">
      <c r="A48" s="277">
        <v>30</v>
      </c>
      <c r="B48" s="277">
        <v>28</v>
      </c>
      <c r="C48" s="295" t="s">
        <v>259</v>
      </c>
      <c r="D48" s="373" t="s">
        <v>99</v>
      </c>
      <c r="E48" s="374"/>
      <c r="F48" s="254"/>
      <c r="G48" s="416"/>
      <c r="H48" s="421"/>
      <c r="I48" s="289"/>
      <c r="J48" s="289" t="s">
        <v>211</v>
      </c>
      <c r="K48" s="286"/>
      <c r="L48" s="250"/>
      <c r="M48" s="251"/>
      <c r="N48" s="360"/>
    </row>
    <row r="49" spans="1:14" ht="12.75" customHeight="1" x14ac:dyDescent="0.25">
      <c r="A49" s="277">
        <v>31</v>
      </c>
      <c r="B49" s="277">
        <v>28</v>
      </c>
      <c r="C49" s="295" t="s">
        <v>259</v>
      </c>
      <c r="D49" s="373" t="s">
        <v>102</v>
      </c>
      <c r="E49" s="374"/>
      <c r="F49" s="254"/>
      <c r="G49" s="416"/>
      <c r="H49" s="421"/>
      <c r="I49" s="289"/>
      <c r="J49" s="289"/>
      <c r="K49" s="286"/>
      <c r="L49" s="248"/>
      <c r="M49" s="287"/>
      <c r="N49" s="360"/>
    </row>
    <row r="50" spans="1:14" ht="12.75" customHeight="1" x14ac:dyDescent="0.25">
      <c r="A50" s="277">
        <v>32</v>
      </c>
      <c r="B50" s="277">
        <v>28</v>
      </c>
      <c r="C50" s="295" t="s">
        <v>259</v>
      </c>
      <c r="D50" s="373" t="s">
        <v>103</v>
      </c>
      <c r="E50" s="374"/>
      <c r="F50" s="254"/>
      <c r="G50" s="416"/>
      <c r="H50" s="421"/>
      <c r="I50" s="289"/>
      <c r="J50" s="289" t="s">
        <v>211</v>
      </c>
      <c r="K50" s="286"/>
      <c r="L50" s="250"/>
      <c r="M50" s="251"/>
      <c r="N50" s="360"/>
    </row>
    <row r="51" spans="1:14" ht="14.4" x14ac:dyDescent="0.25">
      <c r="A51" s="277">
        <v>33</v>
      </c>
      <c r="B51" s="277">
        <v>28</v>
      </c>
      <c r="C51" s="295" t="s">
        <v>259</v>
      </c>
      <c r="D51" s="498" t="s">
        <v>104</v>
      </c>
      <c r="E51" s="499"/>
      <c r="F51" s="254"/>
      <c r="G51" s="417"/>
      <c r="H51" s="421"/>
      <c r="I51" s="289"/>
      <c r="J51" s="289" t="s">
        <v>211</v>
      </c>
    </row>
    <row r="52" spans="1:14" ht="14.4" x14ac:dyDescent="0.25">
      <c r="A52" s="277">
        <v>34</v>
      </c>
      <c r="B52" s="277">
        <v>28</v>
      </c>
      <c r="C52" s="295" t="s">
        <v>259</v>
      </c>
      <c r="D52" s="498" t="s">
        <v>105</v>
      </c>
      <c r="E52" s="499"/>
      <c r="F52" s="254"/>
      <c r="G52" s="417"/>
      <c r="H52" s="421"/>
      <c r="I52" s="289"/>
      <c r="J52" s="289"/>
    </row>
    <row r="53" spans="1:14" ht="14.4" x14ac:dyDescent="0.25">
      <c r="A53" s="277">
        <v>35</v>
      </c>
      <c r="B53" s="277">
        <v>28</v>
      </c>
      <c r="C53" s="295" t="s">
        <v>259</v>
      </c>
      <c r="D53" s="375" t="s">
        <v>106</v>
      </c>
      <c r="E53" s="376"/>
      <c r="F53" s="254"/>
      <c r="G53" s="417"/>
      <c r="H53" s="421"/>
      <c r="I53" s="289"/>
      <c r="J53" s="289" t="s">
        <v>211</v>
      </c>
    </row>
    <row r="54" spans="1:14" x14ac:dyDescent="0.25">
      <c r="A54" s="277">
        <v>36</v>
      </c>
      <c r="B54" s="277">
        <v>28</v>
      </c>
      <c r="C54" s="295" t="s">
        <v>259</v>
      </c>
      <c r="D54" s="377" t="s">
        <v>276</v>
      </c>
      <c r="E54" s="378"/>
      <c r="F54" s="254"/>
      <c r="G54" s="418"/>
      <c r="H54" s="422"/>
      <c r="I54" s="289"/>
      <c r="J54" s="289" t="s">
        <v>211</v>
      </c>
      <c r="K54" s="290"/>
      <c r="L54" s="249"/>
      <c r="M54" s="366"/>
      <c r="N54" s="248"/>
    </row>
    <row r="55" spans="1:14" ht="12.9" customHeight="1" x14ac:dyDescent="0.25">
      <c r="A55" s="277"/>
      <c r="B55" s="277"/>
      <c r="C55" s="379"/>
      <c r="D55" s="290" t="s">
        <v>76</v>
      </c>
      <c r="F55" s="380"/>
      <c r="G55" s="358"/>
      <c r="H55" s="419"/>
      <c r="I55" s="289"/>
      <c r="J55" s="289"/>
      <c r="K55" s="290"/>
      <c r="L55" s="249"/>
      <c r="M55" s="366"/>
      <c r="N55" s="248"/>
    </row>
    <row r="56" spans="1:14" ht="12.9" customHeight="1" x14ac:dyDescent="0.25">
      <c r="A56" s="277">
        <v>37</v>
      </c>
      <c r="B56" s="381">
        <v>28</v>
      </c>
      <c r="C56" s="382" t="s">
        <v>261</v>
      </c>
      <c r="D56" s="383" t="s">
        <v>85</v>
      </c>
      <c r="E56" s="384"/>
      <c r="F56" s="253"/>
      <c r="G56" s="372">
        <v>0.5</v>
      </c>
      <c r="H56" s="363">
        <f>F56*G56</f>
        <v>0</v>
      </c>
      <c r="I56" s="289"/>
      <c r="J56" s="289" t="s">
        <v>209</v>
      </c>
      <c r="K56" s="286"/>
      <c r="L56" s="250"/>
      <c r="M56" s="287"/>
      <c r="N56" s="360"/>
    </row>
    <row r="57" spans="1:14" x14ac:dyDescent="0.25">
      <c r="A57" s="277"/>
      <c r="B57" s="277"/>
      <c r="C57" s="295"/>
      <c r="D57" s="500" t="s">
        <v>113</v>
      </c>
      <c r="E57" s="501"/>
      <c r="F57" s="385"/>
      <c r="G57" s="372"/>
      <c r="H57" s="386"/>
      <c r="I57" s="387"/>
      <c r="J57" s="387"/>
      <c r="K57" s="290"/>
      <c r="L57" s="249"/>
      <c r="M57" s="366"/>
      <c r="N57" s="248"/>
    </row>
    <row r="58" spans="1:14" ht="14.25" customHeight="1" x14ac:dyDescent="0.25">
      <c r="A58" s="277">
        <v>38</v>
      </c>
      <c r="B58" s="277">
        <v>29</v>
      </c>
      <c r="C58" s="295" t="s">
        <v>262</v>
      </c>
      <c r="D58" s="370" t="s">
        <v>263</v>
      </c>
      <c r="E58" s="388"/>
      <c r="F58" s="425">
        <f>SUM(F59:F60)</f>
        <v>0</v>
      </c>
      <c r="G58" s="372">
        <v>0.65</v>
      </c>
      <c r="H58" s="389">
        <f>F58*G58</f>
        <v>0</v>
      </c>
      <c r="I58" s="289"/>
      <c r="J58" s="289" t="s">
        <v>215</v>
      </c>
      <c r="K58" s="290"/>
      <c r="L58" s="250"/>
      <c r="M58" s="366"/>
      <c r="N58" s="390"/>
    </row>
    <row r="59" spans="1:14" ht="14.25" customHeight="1" x14ac:dyDescent="0.25">
      <c r="A59" s="277">
        <v>39</v>
      </c>
      <c r="B59" s="277">
        <v>29</v>
      </c>
      <c r="C59" s="295" t="s">
        <v>262</v>
      </c>
      <c r="D59" s="375" t="s">
        <v>122</v>
      </c>
      <c r="E59" s="388"/>
      <c r="F59" s="254"/>
      <c r="G59" s="416"/>
      <c r="H59" s="420"/>
      <c r="I59" s="289"/>
      <c r="J59" s="289" t="s">
        <v>215</v>
      </c>
      <c r="K59" s="290"/>
      <c r="L59" s="250"/>
      <c r="M59" s="366"/>
      <c r="N59" s="390"/>
    </row>
    <row r="60" spans="1:14" ht="12.75" customHeight="1" x14ac:dyDescent="0.25">
      <c r="A60" s="277">
        <v>40</v>
      </c>
      <c r="B60" s="277">
        <v>29</v>
      </c>
      <c r="C60" s="295" t="s">
        <v>262</v>
      </c>
      <c r="D60" s="375" t="s">
        <v>124</v>
      </c>
      <c r="E60" s="388"/>
      <c r="F60" s="254"/>
      <c r="G60" s="416"/>
      <c r="H60" s="422"/>
      <c r="I60" s="289"/>
      <c r="J60" s="289" t="s">
        <v>213</v>
      </c>
      <c r="K60" s="290"/>
      <c r="L60" s="250"/>
      <c r="M60" s="366"/>
      <c r="N60" s="390"/>
    </row>
    <row r="61" spans="1:14" ht="12.75" customHeight="1" x14ac:dyDescent="0.25">
      <c r="A61" s="277">
        <v>41</v>
      </c>
      <c r="B61" s="277">
        <v>30</v>
      </c>
      <c r="C61" s="295" t="s">
        <v>264</v>
      </c>
      <c r="D61" s="370" t="s">
        <v>265</v>
      </c>
      <c r="E61" s="365"/>
      <c r="F61" s="425">
        <f>SUM(F62:F69)</f>
        <v>0</v>
      </c>
      <c r="G61" s="372">
        <v>0.85</v>
      </c>
      <c r="H61" s="424">
        <f>F61*G61</f>
        <v>0</v>
      </c>
      <c r="I61" s="289"/>
      <c r="J61" s="289" t="s">
        <v>213</v>
      </c>
      <c r="K61" s="286"/>
      <c r="L61" s="248"/>
      <c r="M61" s="287"/>
      <c r="N61" s="360"/>
    </row>
    <row r="62" spans="1:14" ht="12.75" customHeight="1" x14ac:dyDescent="0.25">
      <c r="A62" s="277">
        <v>42</v>
      </c>
      <c r="B62" s="277">
        <v>30</v>
      </c>
      <c r="C62" s="295" t="s">
        <v>264</v>
      </c>
      <c r="D62" s="373" t="s">
        <v>116</v>
      </c>
      <c r="E62" s="365"/>
      <c r="F62" s="254"/>
      <c r="G62" s="416"/>
      <c r="H62" s="420"/>
      <c r="I62" s="289"/>
      <c r="J62" s="289" t="s">
        <v>213</v>
      </c>
      <c r="K62" s="286"/>
      <c r="L62" s="248"/>
      <c r="M62" s="287"/>
      <c r="N62" s="360"/>
    </row>
    <row r="63" spans="1:14" ht="12.75" customHeight="1" x14ac:dyDescent="0.25">
      <c r="A63" s="277">
        <v>43</v>
      </c>
      <c r="B63" s="277">
        <v>30</v>
      </c>
      <c r="C63" s="295" t="s">
        <v>264</v>
      </c>
      <c r="D63" s="373" t="s">
        <v>119</v>
      </c>
      <c r="E63" s="365"/>
      <c r="F63" s="254"/>
      <c r="G63" s="416"/>
      <c r="H63" s="421"/>
      <c r="I63" s="289"/>
      <c r="J63" s="289" t="s">
        <v>213</v>
      </c>
      <c r="K63" s="286"/>
      <c r="L63" s="250"/>
      <c r="M63" s="287"/>
      <c r="N63" s="360"/>
    </row>
    <row r="64" spans="1:14" ht="12.75" customHeight="1" x14ac:dyDescent="0.25">
      <c r="A64" s="277">
        <v>44</v>
      </c>
      <c r="B64" s="277">
        <v>30</v>
      </c>
      <c r="C64" s="295" t="s">
        <v>264</v>
      </c>
      <c r="D64" s="373" t="s">
        <v>102</v>
      </c>
      <c r="E64" s="365"/>
      <c r="F64" s="254"/>
      <c r="G64" s="416"/>
      <c r="H64" s="421"/>
      <c r="I64" s="289"/>
      <c r="J64" s="289" t="s">
        <v>213</v>
      </c>
      <c r="K64" s="286"/>
      <c r="L64" s="250"/>
      <c r="M64" s="287"/>
      <c r="N64" s="360"/>
    </row>
    <row r="65" spans="1:20" ht="12.75" customHeight="1" x14ac:dyDescent="0.25">
      <c r="A65" s="277">
        <v>45</v>
      </c>
      <c r="B65" s="277">
        <v>30</v>
      </c>
      <c r="C65" s="295" t="s">
        <v>264</v>
      </c>
      <c r="D65" s="373" t="s">
        <v>120</v>
      </c>
      <c r="E65" s="365"/>
      <c r="F65" s="254"/>
      <c r="G65" s="416"/>
      <c r="H65" s="421"/>
      <c r="I65" s="289"/>
      <c r="J65" s="289" t="s">
        <v>213</v>
      </c>
      <c r="K65" s="286"/>
      <c r="L65" s="250"/>
      <c r="M65" s="287"/>
      <c r="N65" s="360"/>
    </row>
    <row r="66" spans="1:20" ht="14.25" customHeight="1" x14ac:dyDescent="0.25">
      <c r="A66" s="277">
        <v>46</v>
      </c>
      <c r="B66" s="277">
        <v>30</v>
      </c>
      <c r="C66" s="295" t="s">
        <v>264</v>
      </c>
      <c r="D66" s="375" t="s">
        <v>123</v>
      </c>
      <c r="E66" s="388"/>
      <c r="F66" s="254"/>
      <c r="G66" s="423"/>
      <c r="H66" s="421"/>
      <c r="I66" s="294" t="s">
        <v>203</v>
      </c>
      <c r="J66" s="294" t="s">
        <v>215</v>
      </c>
      <c r="K66" s="290"/>
      <c r="L66" s="250"/>
      <c r="M66" s="366"/>
      <c r="N66" s="390"/>
    </row>
    <row r="67" spans="1:20" s="290" customFormat="1" ht="12.75" customHeight="1" x14ac:dyDescent="0.25">
      <c r="A67" s="277">
        <v>47</v>
      </c>
      <c r="B67" s="277">
        <v>30</v>
      </c>
      <c r="C67" s="295" t="s">
        <v>264</v>
      </c>
      <c r="D67" s="373" t="s">
        <v>105</v>
      </c>
      <c r="E67" s="365"/>
      <c r="F67" s="254"/>
      <c r="G67" s="423"/>
      <c r="H67" s="421"/>
      <c r="I67" s="289"/>
      <c r="J67" s="289" t="s">
        <v>213</v>
      </c>
      <c r="L67" s="250"/>
      <c r="M67" s="287"/>
      <c r="N67" s="360"/>
      <c r="O67" s="265"/>
      <c r="P67" s="265"/>
    </row>
    <row r="68" spans="1:20" ht="12.75" customHeight="1" x14ac:dyDescent="0.25">
      <c r="A68" s="277">
        <v>48</v>
      </c>
      <c r="B68" s="277">
        <v>30</v>
      </c>
      <c r="C68" s="295" t="s">
        <v>264</v>
      </c>
      <c r="D68" s="375" t="s">
        <v>106</v>
      </c>
      <c r="E68" s="388"/>
      <c r="F68" s="254"/>
      <c r="G68" s="416"/>
      <c r="H68" s="421"/>
      <c r="I68" s="289"/>
      <c r="J68" s="289" t="s">
        <v>218</v>
      </c>
      <c r="K68" s="290"/>
      <c r="L68" s="250"/>
      <c r="M68" s="366"/>
      <c r="N68" s="390"/>
    </row>
    <row r="69" spans="1:20" ht="12.75" customHeight="1" x14ac:dyDescent="0.25">
      <c r="A69" s="277">
        <v>49</v>
      </c>
      <c r="B69" s="277">
        <v>30</v>
      </c>
      <c r="C69" s="295" t="s">
        <v>264</v>
      </c>
      <c r="D69" s="375" t="s">
        <v>108</v>
      </c>
      <c r="E69" s="388"/>
      <c r="F69" s="254"/>
      <c r="G69" s="416"/>
      <c r="H69" s="422"/>
      <c r="I69" s="289"/>
      <c r="J69" s="289" t="s">
        <v>218</v>
      </c>
      <c r="K69" s="290" t="s">
        <v>203</v>
      </c>
      <c r="L69" s="250"/>
      <c r="M69" s="366"/>
      <c r="N69" s="390"/>
    </row>
    <row r="70" spans="1:20" ht="13.5" customHeight="1" x14ac:dyDescent="0.25">
      <c r="A70" s="277">
        <v>50</v>
      </c>
      <c r="B70" s="277">
        <v>30</v>
      </c>
      <c r="C70" s="295" t="s">
        <v>266</v>
      </c>
      <c r="D70" s="391" t="s">
        <v>127</v>
      </c>
      <c r="E70" s="392"/>
      <c r="F70" s="254"/>
      <c r="G70" s="372">
        <v>0.85</v>
      </c>
      <c r="H70" s="424">
        <f t="shared" ref="H70:H72" si="2">F70*G70</f>
        <v>0</v>
      </c>
      <c r="I70" s="289"/>
      <c r="J70" s="289"/>
      <c r="K70" s="290"/>
      <c r="L70" s="250"/>
      <c r="M70" s="366"/>
      <c r="N70" s="390"/>
    </row>
    <row r="71" spans="1:20" ht="13.5" customHeight="1" x14ac:dyDescent="0.25">
      <c r="A71" s="277">
        <v>51</v>
      </c>
      <c r="B71" s="277">
        <v>31</v>
      </c>
      <c r="C71" s="295" t="s">
        <v>267</v>
      </c>
      <c r="D71" s="393" t="s">
        <v>130</v>
      </c>
      <c r="E71" s="388"/>
      <c r="F71" s="21"/>
      <c r="G71" s="372">
        <v>1</v>
      </c>
      <c r="H71" s="363">
        <f t="shared" si="2"/>
        <v>0</v>
      </c>
      <c r="I71" s="289"/>
      <c r="J71" s="289" t="s">
        <v>222</v>
      </c>
      <c r="K71" s="290"/>
      <c r="L71" s="250"/>
      <c r="M71" s="366"/>
      <c r="N71" s="390"/>
    </row>
    <row r="72" spans="1:20" ht="13.5" customHeight="1" x14ac:dyDescent="0.25">
      <c r="A72" s="277">
        <v>52</v>
      </c>
      <c r="B72" s="277">
        <v>32</v>
      </c>
      <c r="C72" s="295" t="s">
        <v>268</v>
      </c>
      <c r="D72" s="394" t="s">
        <v>132</v>
      </c>
      <c r="E72" s="395"/>
      <c r="F72" s="21"/>
      <c r="G72" s="396">
        <v>0.05</v>
      </c>
      <c r="H72" s="363">
        <f t="shared" si="2"/>
        <v>0</v>
      </c>
      <c r="I72" s="289"/>
      <c r="J72" s="289" t="s">
        <v>223</v>
      </c>
      <c r="K72" s="290"/>
      <c r="L72" s="250"/>
      <c r="M72" s="366"/>
      <c r="N72" s="390"/>
    </row>
    <row r="73" spans="1:20" ht="11.25" customHeight="1" thickBot="1" x14ac:dyDescent="0.3">
      <c r="F73" s="397"/>
      <c r="G73" s="397"/>
      <c r="H73" s="398"/>
      <c r="I73" s="267"/>
      <c r="J73" s="267"/>
    </row>
    <row r="74" spans="1:20" ht="12.75" customHeight="1" thickBot="1" x14ac:dyDescent="0.3">
      <c r="D74" s="399" t="s">
        <v>134</v>
      </c>
      <c r="E74" s="400"/>
      <c r="F74" s="401">
        <f>SUM(F31:F72)-SUM(F47:F54,F59:F60,F62:F69)</f>
        <v>0</v>
      </c>
      <c r="G74" s="402"/>
      <c r="H74" s="330">
        <f>SUM(H31:H72)</f>
        <v>0</v>
      </c>
      <c r="I74" s="403"/>
      <c r="J74" s="403"/>
      <c r="N74" s="265"/>
      <c r="T74" s="390"/>
    </row>
    <row r="75" spans="1:20" ht="12.75" customHeight="1" thickBot="1" x14ac:dyDescent="0.3">
      <c r="F75" s="252"/>
      <c r="G75" s="287"/>
      <c r="H75" s="360"/>
      <c r="I75" s="360"/>
      <c r="J75" s="360"/>
      <c r="T75" s="390"/>
    </row>
    <row r="76" spans="1:20" ht="12.75" customHeight="1" thickBot="1" x14ac:dyDescent="0.3">
      <c r="D76" s="404"/>
      <c r="E76" s="405" t="s">
        <v>135</v>
      </c>
      <c r="F76" s="406" t="s">
        <v>136</v>
      </c>
      <c r="G76" s="287"/>
      <c r="H76" s="360"/>
      <c r="I76" s="360"/>
      <c r="J76" s="360"/>
    </row>
    <row r="77" spans="1:20" ht="12.75" customHeight="1" x14ac:dyDescent="0.25">
      <c r="D77" s="489" t="s">
        <v>137</v>
      </c>
      <c r="E77" s="491">
        <f>IFERROR(H27/H74,)</f>
        <v>0</v>
      </c>
      <c r="F77" s="493">
        <v>1</v>
      </c>
      <c r="G77" s="287"/>
      <c r="H77" s="360"/>
      <c r="I77" s="360"/>
      <c r="J77" s="360"/>
    </row>
    <row r="78" spans="1:20" ht="12.75" customHeight="1" thickBot="1" x14ac:dyDescent="0.3">
      <c r="D78" s="490"/>
      <c r="E78" s="492"/>
      <c r="F78" s="494"/>
      <c r="G78" s="287"/>
      <c r="H78" s="360"/>
      <c r="I78" s="360"/>
      <c r="J78" s="360"/>
      <c r="K78" s="271"/>
    </row>
    <row r="79" spans="1:20" ht="12.75" customHeight="1" x14ac:dyDescent="0.25"/>
    <row r="80" spans="1:20" ht="12.75" customHeight="1" x14ac:dyDescent="0.25">
      <c r="K80" s="407"/>
      <c r="L80" s="407"/>
      <c r="M80" s="407"/>
    </row>
    <row r="81" spans="3:13" ht="12.75" customHeight="1" x14ac:dyDescent="0.25">
      <c r="K81" s="407"/>
      <c r="L81" s="407"/>
      <c r="M81" s="407"/>
    </row>
    <row r="82" spans="3:13" ht="12.75" customHeight="1" x14ac:dyDescent="0.25">
      <c r="C82" s="408" t="s">
        <v>269</v>
      </c>
      <c r="K82" s="407"/>
      <c r="L82" s="407"/>
      <c r="M82" s="407"/>
    </row>
    <row r="83" spans="3:13" ht="13.8" x14ac:dyDescent="0.25">
      <c r="K83" s="407"/>
      <c r="L83" s="407"/>
      <c r="M83" s="407"/>
    </row>
    <row r="84" spans="3:13" ht="14.4" thickBot="1" x14ac:dyDescent="0.3">
      <c r="K84" s="407"/>
      <c r="L84" s="407"/>
      <c r="M84" s="407"/>
    </row>
    <row r="85" spans="3:13" ht="14.4" thickBot="1" x14ac:dyDescent="0.3">
      <c r="C85" s="512" t="s">
        <v>270</v>
      </c>
      <c r="D85" s="507"/>
      <c r="E85" s="506" t="s">
        <v>271</v>
      </c>
      <c r="F85" s="506"/>
      <c r="G85" s="507"/>
      <c r="K85" s="407"/>
      <c r="L85" s="407"/>
      <c r="M85" s="407"/>
    </row>
    <row r="86" spans="3:13" ht="13.8" x14ac:dyDescent="0.25">
      <c r="C86" s="513"/>
      <c r="D86" s="509"/>
      <c r="E86" s="508"/>
      <c r="F86" s="508"/>
      <c r="G86" s="509"/>
      <c r="K86" s="407"/>
      <c r="L86" s="407"/>
      <c r="M86" s="407"/>
    </row>
    <row r="87" spans="3:13" ht="12.75" customHeight="1" x14ac:dyDescent="0.25">
      <c r="C87" s="510"/>
      <c r="D87" s="503"/>
      <c r="E87" s="502"/>
      <c r="F87" s="502"/>
      <c r="G87" s="503"/>
      <c r="K87" s="407"/>
      <c r="L87" s="407"/>
      <c r="M87" s="407"/>
    </row>
    <row r="88" spans="3:13" ht="13.8" x14ac:dyDescent="0.25">
      <c r="C88" s="510"/>
      <c r="D88" s="503"/>
      <c r="E88" s="502"/>
      <c r="F88" s="502"/>
      <c r="G88" s="503"/>
      <c r="L88" s="407"/>
      <c r="M88" s="407"/>
    </row>
    <row r="89" spans="3:13" ht="13.8" x14ac:dyDescent="0.25">
      <c r="C89" s="510"/>
      <c r="D89" s="503"/>
      <c r="E89" s="502"/>
      <c r="F89" s="502"/>
      <c r="G89" s="503"/>
      <c r="K89" s="407"/>
      <c r="L89" s="407"/>
      <c r="M89" s="407"/>
    </row>
    <row r="90" spans="3:13" ht="13.8" x14ac:dyDescent="0.25">
      <c r="C90" s="510"/>
      <c r="D90" s="503"/>
      <c r="E90" s="502"/>
      <c r="F90" s="502"/>
      <c r="G90" s="503"/>
      <c r="K90" s="407"/>
      <c r="L90" s="407"/>
      <c r="M90" s="407"/>
    </row>
    <row r="91" spans="3:13" ht="13.8" x14ac:dyDescent="0.25">
      <c r="C91" s="510"/>
      <c r="D91" s="503"/>
      <c r="E91" s="502"/>
      <c r="F91" s="502"/>
      <c r="G91" s="503"/>
      <c r="K91" s="407"/>
      <c r="L91" s="407"/>
      <c r="M91" s="407"/>
    </row>
    <row r="92" spans="3:13" ht="13.8" x14ac:dyDescent="0.25">
      <c r="C92" s="510"/>
      <c r="D92" s="503"/>
      <c r="E92" s="502"/>
      <c r="F92" s="502"/>
      <c r="G92" s="503"/>
      <c r="K92" s="407"/>
      <c r="L92" s="407"/>
      <c r="M92" s="407"/>
    </row>
    <row r="93" spans="3:13" x14ac:dyDescent="0.25">
      <c r="C93" s="510"/>
      <c r="D93" s="503"/>
      <c r="E93" s="502"/>
      <c r="F93" s="502"/>
      <c r="G93" s="503"/>
    </row>
    <row r="94" spans="3:13" ht="13.8" thickBot="1" x14ac:dyDescent="0.3">
      <c r="C94" s="511"/>
      <c r="D94" s="505"/>
      <c r="E94" s="504"/>
      <c r="F94" s="504"/>
      <c r="G94" s="505"/>
    </row>
  </sheetData>
  <sheetProtection algorithmName="SHA-512" hashValue="kPIoNmNClpgoYgw+mNbPtd7v5COiN3Ohu1QJRGfy2GdP7pf60+T5llTza3CG17MwwEHrjIYIjBVlsxOUIbwgfw==" saltValue="5fDi029b6q+ccEuka3GRcw==" spinCount="100000" sheet="1" objects="1" scenarios="1"/>
  <protectedRanges>
    <protectedRange algorithmName="SHA-512" hashValue="F5wgCIhgdQoGnaFqtvjF8HzJNSEz9J6VgFjlg9uYjcw0q4YyAuvWBjx26xzUuxTuMk7SstEG4neGbnvIOk3Sew==" saltValue="VMFHXSdZi7IOwXa/grZYoQ==" spinCount="100000" sqref="F7 F9:F10 F13:F15 F17:F20 F22:F26 F31:F36 F56 F41:F44 C86:G94 A2:C3 F46:F54 F38:F39 F58:F72" name="Input Cells"/>
  </protectedRanges>
  <mergeCells count="41">
    <mergeCell ref="C91:D91"/>
    <mergeCell ref="C92:D92"/>
    <mergeCell ref="C94:D94"/>
    <mergeCell ref="C93:D93"/>
    <mergeCell ref="C85:D85"/>
    <mergeCell ref="C86:D86"/>
    <mergeCell ref="C87:D87"/>
    <mergeCell ref="C88:D88"/>
    <mergeCell ref="C89:D89"/>
    <mergeCell ref="C90:D90"/>
    <mergeCell ref="E91:G91"/>
    <mergeCell ref="E92:G92"/>
    <mergeCell ref="E93:G93"/>
    <mergeCell ref="E94:G94"/>
    <mergeCell ref="E85:G85"/>
    <mergeCell ref="E86:G86"/>
    <mergeCell ref="E87:G87"/>
    <mergeCell ref="E88:G88"/>
    <mergeCell ref="E89:G89"/>
    <mergeCell ref="E90:G90"/>
    <mergeCell ref="D77:D78"/>
    <mergeCell ref="E77:E78"/>
    <mergeCell ref="F77:F78"/>
    <mergeCell ref="D23:E23"/>
    <mergeCell ref="D25:E25"/>
    <mergeCell ref="D45:E45"/>
    <mergeCell ref="D51:E51"/>
    <mergeCell ref="D52:E52"/>
    <mergeCell ref="D57:E57"/>
    <mergeCell ref="D22:E22"/>
    <mergeCell ref="A2:C2"/>
    <mergeCell ref="A3:C3"/>
    <mergeCell ref="D9:E9"/>
    <mergeCell ref="D10:E10"/>
    <mergeCell ref="D13:E13"/>
    <mergeCell ref="D15:E15"/>
    <mergeCell ref="D16:E16"/>
    <mergeCell ref="D17:E17"/>
    <mergeCell ref="D18:E18"/>
    <mergeCell ref="D19:E19"/>
    <mergeCell ref="D2:H3"/>
  </mergeCells>
  <pageMargins left="0.7" right="0.7" top="0.75" bottom="0.75" header="0.3" footer="0.3"/>
  <pageSetup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ACBF21-9C49-4121-BB1C-982F18EC3F75}">
  <dimension ref="A1:I19"/>
  <sheetViews>
    <sheetView showGridLines="0" tabSelected="1" workbookViewId="0">
      <selection activeCell="C12" sqref="C12"/>
    </sheetView>
  </sheetViews>
  <sheetFormatPr defaultColWidth="9.109375" defaultRowHeight="14.4" x14ac:dyDescent="0.3"/>
  <cols>
    <col min="1" max="1" width="9.109375" style="411" customWidth="1"/>
    <col min="2" max="2" width="13.88671875" style="411" customWidth="1"/>
    <col min="3" max="3" width="136.21875" style="411" customWidth="1"/>
    <col min="4" max="16384" width="9.109375" style="411"/>
  </cols>
  <sheetData>
    <row r="1" spans="1:9" x14ac:dyDescent="0.3">
      <c r="A1" s="409" t="s">
        <v>272</v>
      </c>
      <c r="B1" s="410"/>
      <c r="C1" s="410"/>
    </row>
    <row r="2" spans="1:9" x14ac:dyDescent="0.3">
      <c r="A2" s="410"/>
      <c r="B2" s="410"/>
      <c r="C2" s="410"/>
    </row>
    <row r="3" spans="1:9" x14ac:dyDescent="0.3">
      <c r="A3" s="514" t="s">
        <v>275</v>
      </c>
      <c r="B3" s="515"/>
      <c r="C3" s="515"/>
      <c r="D3" s="412"/>
      <c r="E3" s="412"/>
      <c r="F3" s="412"/>
      <c r="G3" s="412"/>
      <c r="H3" s="412"/>
      <c r="I3" s="412"/>
    </row>
    <row r="4" spans="1:9" x14ac:dyDescent="0.3">
      <c r="A4" s="410"/>
      <c r="B4" s="410"/>
      <c r="C4" s="410"/>
    </row>
    <row r="5" spans="1:9" x14ac:dyDescent="0.3">
      <c r="A5" s="413" t="s">
        <v>4</v>
      </c>
      <c r="B5" s="413" t="s">
        <v>273</v>
      </c>
      <c r="C5" s="413" t="s">
        <v>274</v>
      </c>
    </row>
    <row r="6" spans="1:9" x14ac:dyDescent="0.3">
      <c r="A6" s="414"/>
      <c r="B6" s="414"/>
      <c r="C6" s="414"/>
    </row>
    <row r="7" spans="1:9" x14ac:dyDescent="0.3">
      <c r="A7" s="414"/>
      <c r="B7" s="414"/>
      <c r="C7" s="414"/>
    </row>
    <row r="8" spans="1:9" x14ac:dyDescent="0.3">
      <c r="A8" s="414"/>
      <c r="B8" s="414"/>
      <c r="C8" s="414"/>
    </row>
    <row r="9" spans="1:9" x14ac:dyDescent="0.3">
      <c r="A9" s="414"/>
      <c r="B9" s="414"/>
      <c r="C9" s="414"/>
    </row>
    <row r="10" spans="1:9" x14ac:dyDescent="0.3">
      <c r="A10" s="414"/>
      <c r="B10" s="414"/>
      <c r="C10" s="414"/>
    </row>
    <row r="11" spans="1:9" x14ac:dyDescent="0.3">
      <c r="A11" s="414"/>
      <c r="B11" s="414"/>
      <c r="C11" s="414"/>
    </row>
    <row r="12" spans="1:9" x14ac:dyDescent="0.3">
      <c r="A12" s="414"/>
      <c r="B12" s="414"/>
      <c r="C12" s="414"/>
    </row>
    <row r="13" spans="1:9" x14ac:dyDescent="0.3">
      <c r="A13" s="414"/>
      <c r="B13" s="414"/>
      <c r="C13" s="414"/>
    </row>
    <row r="14" spans="1:9" x14ac:dyDescent="0.3">
      <c r="A14" s="414"/>
      <c r="B14" s="414"/>
      <c r="C14" s="414"/>
    </row>
    <row r="15" spans="1:9" x14ac:dyDescent="0.3">
      <c r="A15" s="414"/>
      <c r="B15" s="414"/>
      <c r="C15" s="414"/>
    </row>
    <row r="16" spans="1:9" x14ac:dyDescent="0.3">
      <c r="A16" s="414"/>
      <c r="B16" s="414"/>
      <c r="C16" s="414"/>
    </row>
    <row r="17" spans="1:3" x14ac:dyDescent="0.3">
      <c r="A17" s="414"/>
      <c r="B17" s="414"/>
      <c r="C17" s="414"/>
    </row>
    <row r="18" spans="1:3" x14ac:dyDescent="0.3">
      <c r="A18" s="414"/>
      <c r="B18" s="414"/>
      <c r="C18" s="414"/>
    </row>
    <row r="19" spans="1:3" x14ac:dyDescent="0.3">
      <c r="A19" s="415"/>
      <c r="B19" s="415"/>
      <c r="C19" s="415"/>
    </row>
  </sheetData>
  <sheetProtection algorithmName="SHA-512" hashValue="KYBOEMoj0J+ZPVPiuAigYfiOrm5J9ZZhYLf+Y99RxSR5VQRyFhSp9FyEMFEoYU+SaHPuOtgUm98VFvkIB9JpEw==" saltValue="3Fqs+ueTUn9CrGdWu0MUzA==" spinCount="100000" sheet="1" objects="1" scenarios="1"/>
  <mergeCells count="1">
    <mergeCell ref="A3:C3"/>
  </mergeCells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3F21A45517F5F4FBF0092E9EBEB3F11" ma:contentTypeVersion="10" ma:contentTypeDescription="Create a new document." ma:contentTypeScope="" ma:versionID="d022c05f839e68443a5241966f79b6e2">
  <xsd:schema xmlns:xsd="http://www.w3.org/2001/XMLSchema" xmlns:xs="http://www.w3.org/2001/XMLSchema" xmlns:p="http://schemas.microsoft.com/office/2006/metadata/properties" xmlns:ns2="958ded2e-40cd-4456-8074-35362a19f86f" xmlns:ns3="3b9b4ed0-beb8-463b-b958-9c060d9e86e5" targetNamespace="http://schemas.microsoft.com/office/2006/metadata/properties" ma:root="true" ma:fieldsID="c6cec0911e3c3ff46a29dcbe0330cb19" ns2:_="" ns3:_="">
    <xsd:import namespace="958ded2e-40cd-4456-8074-35362a19f86f"/>
    <xsd:import namespace="3b9b4ed0-beb8-463b-b958-9c060d9e86e5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DateTaken" minOccurs="0"/>
                <xsd:element ref="ns3:MediaServiceAutoTags" minOccurs="0"/>
                <xsd:element ref="ns3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8ded2e-40cd-4456-8074-35362a19f86f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SearchPeopleOnly="false" ma:SharePointGroup="0" ma:internalName="SharedWithUsers" ma:readOnly="true" ma:showField="ImnNam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b9b4ed0-beb8-463b-b958-9c060d9e86e5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4" ma:displayName="Content Typ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E61A6B4-D1F6-4770-A44B-82B8CC47D66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8ded2e-40cd-4456-8074-35362a19f86f"/>
    <ds:schemaRef ds:uri="3b9b4ed0-beb8-463b-b958-9c060d9e86e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9708EF5-0EB7-4471-98AA-D7CD4B178E9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19E6203-0FFB-4FDD-ABC7-730F953B10BB}">
  <ds:schemaRefs>
    <ds:schemaRef ds:uri="958ded2e-40cd-4456-8074-35362a19f86f"/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http://purl.org/dc/terms/"/>
    <ds:schemaRef ds:uri="http://schemas.microsoft.com/office/infopath/2007/PartnerControls"/>
    <ds:schemaRef ds:uri="http://schemas.openxmlformats.org/package/2006/metadata/core-properties"/>
    <ds:schemaRef ds:uri="3b9b4ed0-beb8-463b-b958-9c060d9e86e5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NSFR v1</vt:lpstr>
      <vt:lpstr>NSFR SH</vt:lpstr>
      <vt:lpstr>NSFR</vt:lpstr>
      <vt:lpstr>ASSUMPTIONS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Sheena Rajanah</dc:creator>
  <cp:keywords/>
  <dc:description/>
  <cp:lastModifiedBy>Sheena Rajanah</cp:lastModifiedBy>
  <cp:revision/>
  <dcterms:created xsi:type="dcterms:W3CDTF">2022-02-15T10:42:19Z</dcterms:created>
  <dcterms:modified xsi:type="dcterms:W3CDTF">2022-05-16T19:57:33Z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0x01010083F21A45517F5F4FBF0092E9EBEB3F11</vt:lpwstr>
  </property>
</Properties>
</file>