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EBorkows\Desktop\"/>
    </mc:Choice>
  </mc:AlternateContent>
  <xr:revisionPtr revIDLastSave="0" documentId="8_{60E2006E-2B0F-4B2E-857E-F1BFE5A8B59B}" xr6:coauthVersionLast="47" xr6:coauthVersionMax="47" xr10:uidLastSave="{00000000-0000-0000-0000-000000000000}"/>
  <workbookProtection workbookAlgorithmName="SHA-512" workbookHashValue="Y/XqLvCKJVXdvUX8gfAe7IPcHpNEbXhCFe6gnf4fAgRrtdZAmi3H0Ce3hHITIqUBEXergBgvuUA3LUsS2a3S4Q==" workbookSaltValue="GXlDthc/fK1WrBAjh2/5bA==" workbookSpinCount="100000" lockStructure="1"/>
  <bookViews>
    <workbookView xWindow="-110" yWindow="-110" windowWidth="19420" windowHeight="11620" xr2:uid="{BC1B3AE8-F793-4CEE-B217-9E5E0500185F}"/>
  </bookViews>
  <sheets>
    <sheet name="LCR" sheetId="1" r:id="rId1"/>
    <sheet name="ASSUMPTIONS" sheetId="2" r:id="rId2"/>
  </sheets>
  <definedNames>
    <definedName name="_xlnm._FilterDatabase" localSheetId="0" hidden="1">LCR!$A$4:$G$86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5" i="1" l="1"/>
  <c r="G85" i="1"/>
  <c r="G22" i="1"/>
  <c r="G19" i="1"/>
  <c r="G18" i="1"/>
  <c r="G14" i="1"/>
  <c r="G80" i="1"/>
  <c r="G75" i="1" l="1"/>
  <c r="G73" i="1" l="1"/>
  <c r="G86" i="1" l="1"/>
  <c r="G83" i="1"/>
  <c r="G82" i="1"/>
  <c r="G84" i="1"/>
  <c r="G72" i="1"/>
  <c r="G71" i="1"/>
  <c r="G70" i="1"/>
  <c r="G69" i="1"/>
  <c r="G68" i="1"/>
  <c r="G62" i="1"/>
  <c r="G61" i="1"/>
  <c r="G60" i="1"/>
  <c r="G59" i="1"/>
  <c r="G58" i="1"/>
  <c r="G57" i="1"/>
  <c r="G55" i="1"/>
  <c r="G54" i="1"/>
  <c r="G53" i="1"/>
  <c r="G52" i="1"/>
  <c r="G51" i="1"/>
  <c r="G50" i="1"/>
  <c r="G47" i="1"/>
  <c r="G46" i="1"/>
  <c r="G45" i="1"/>
  <c r="G44" i="1"/>
  <c r="G43" i="1"/>
  <c r="G40" i="1"/>
  <c r="G39" i="1"/>
  <c r="G38" i="1"/>
  <c r="G37" i="1"/>
  <c r="G36" i="1"/>
  <c r="G34" i="1"/>
  <c r="G33" i="1"/>
  <c r="G32" i="1"/>
  <c r="G30" i="1"/>
  <c r="G21" i="1"/>
  <c r="G20" i="1"/>
  <c r="G16" i="1"/>
  <c r="G15" i="1"/>
  <c r="G13" i="1"/>
  <c r="G10" i="1"/>
  <c r="G9" i="1"/>
  <c r="G8" i="1"/>
  <c r="G7" i="1"/>
  <c r="G17" i="1" l="1"/>
  <c r="G11" i="1" s="1"/>
  <c r="G24" i="1" s="1"/>
  <c r="G94" i="1" s="1"/>
  <c r="G64" i="1"/>
  <c r="G88" i="1"/>
  <c r="G90" i="1" l="1"/>
  <c r="G92" i="1" s="1"/>
  <c r="G96" i="1" s="1"/>
</calcChain>
</file>

<file path=xl/sharedStrings.xml><?xml version="1.0" encoding="utf-8"?>
<sst xmlns="http://schemas.openxmlformats.org/spreadsheetml/2006/main" count="184" uniqueCount="160">
  <si>
    <t>Version: 8/25/2023</t>
  </si>
  <si>
    <t>Liquidity Coverage Ratio - Standardized and Unconsolidated Template</t>
  </si>
  <si>
    <t>Enter Credit Union's Name Here</t>
  </si>
  <si>
    <t>The standard LCR calculation is a 30 day horizon.</t>
  </si>
  <si>
    <t>Enter Reporting Date Here</t>
  </si>
  <si>
    <t>Line</t>
  </si>
  <si>
    <t>Old Reference</t>
  </si>
  <si>
    <t>Rule Reference</t>
  </si>
  <si>
    <t>High Quality Liquid Assets - HQLA  (includes maturities within 30 days)</t>
  </si>
  <si>
    <t>Sections 4(1) to 4(4)</t>
  </si>
  <si>
    <t>Level 1 Assets</t>
  </si>
  <si>
    <t>Month End Balance</t>
  </si>
  <si>
    <t>Haircut</t>
  </si>
  <si>
    <t>Amount</t>
  </si>
  <si>
    <t>4(3) Table 1</t>
  </si>
  <si>
    <t xml:space="preserve">Cash on Hand </t>
  </si>
  <si>
    <t>4(3)Table 1; 4(4)</t>
  </si>
  <si>
    <t>NHA Mortgage Back Securities</t>
  </si>
  <si>
    <t>Qualifying marketable securities from sovereigns, central banks, PSEs and multilateral development banks - 0% risk weight</t>
  </si>
  <si>
    <t>Central Bank Reserve (excess and required reserves)</t>
  </si>
  <si>
    <t>Sections 4(5) to 4(9)</t>
  </si>
  <si>
    <t>Level 2 Assets  (subject to 40% cap of HQLA after haircuts)</t>
  </si>
  <si>
    <t>Sections 4(5) to 4(7)</t>
  </si>
  <si>
    <t>Level 2A Assets</t>
  </si>
  <si>
    <t>4(7) Table 2A</t>
  </si>
  <si>
    <t>Sovereign, central bank, multilateral development banks, and PSEs assets qualifying for 20% risk weighting</t>
  </si>
  <si>
    <t>Qualifying corporate debt securities rated AA- or higher</t>
  </si>
  <si>
    <t>Qualifying covered bonds rated AA- or higher</t>
  </si>
  <si>
    <t>Qualifying Corporate Commercial Paper rated R-1 or higher</t>
  </si>
  <si>
    <t>Sections 4(8) to 4(9)</t>
  </si>
  <si>
    <t>Level 2B Assets  (subject to 15% cap of HQLA after haircuts)</t>
  </si>
  <si>
    <t>4(9) Table 2B</t>
  </si>
  <si>
    <t>Qualifying Residential Mortgage Backed Securities rated AA or higher</t>
  </si>
  <si>
    <t>Qualifying corporate debt securities rated between A+ and BBB-</t>
  </si>
  <si>
    <t>Qualifying covered bonds rated between A+ and BBB-</t>
  </si>
  <si>
    <t>Qualifying Corporate Commercial Paper rated R-2 or higher</t>
  </si>
  <si>
    <t>Qualifying common equity (Tier 1A) shares of issuer included in S&amp;P TSX 60</t>
  </si>
  <si>
    <t>Sections 4(10) to 4(13)</t>
  </si>
  <si>
    <t>TOTAL HIGH QUALITY LIQUID ASSETS:</t>
  </si>
  <si>
    <t>Base Liquidity Scenario</t>
  </si>
  <si>
    <t>Sections 5(7) to 5(11)</t>
  </si>
  <si>
    <t>Cash Outflows</t>
  </si>
  <si>
    <t>Run off Factor</t>
  </si>
  <si>
    <t xml:space="preserve"> Amount</t>
  </si>
  <si>
    <t>1(1)(xl)</t>
  </si>
  <si>
    <t>Retail Deposits  (Personal and Small business)</t>
  </si>
  <si>
    <t xml:space="preserve">   Stable Deposits </t>
  </si>
  <si>
    <t>5(8) Table 3 (a)</t>
  </si>
  <si>
    <t>Term Deposits with residual maturity greater than 30 days</t>
  </si>
  <si>
    <t>Term &amp; other deposits with residual maturity/callable within 30 days</t>
  </si>
  <si>
    <t>5(8) Table 3(b); 1(1)(xiv)</t>
  </si>
  <si>
    <t>Insured Deposit accounts with established relationships</t>
  </si>
  <si>
    <t>5(8) Table 3(b)</t>
  </si>
  <si>
    <t>Insured deposits in transactional accounts</t>
  </si>
  <si>
    <t>5(8)Table 3(c ); 5(9) (iii)(iv)</t>
  </si>
  <si>
    <t xml:space="preserve">Other insured deposits  </t>
  </si>
  <si>
    <t xml:space="preserve">   Less Stable deposits  </t>
  </si>
  <si>
    <t>5(8) Table 3(d); 5(9)(v)</t>
  </si>
  <si>
    <t xml:space="preserve">Uninsured term deposits </t>
  </si>
  <si>
    <t>5(8) Table 3(e); 5(9)(v)</t>
  </si>
  <si>
    <t xml:space="preserve">Uninsured demand deposits </t>
  </si>
  <si>
    <t>5(8) Table 3(f); 1(1)(iv)</t>
  </si>
  <si>
    <t>Brokered Deposits</t>
  </si>
  <si>
    <t>5(8) Table 3(g); 5(9)(v)</t>
  </si>
  <si>
    <t>Large Deposits</t>
  </si>
  <si>
    <t>5(8) Table 3(h); 5(9)(v)</t>
  </si>
  <si>
    <t>Other (e.g. Trust accounts)</t>
  </si>
  <si>
    <t>21-22</t>
  </si>
  <si>
    <t>1(1)(Ixi)</t>
  </si>
  <si>
    <t xml:space="preserve">Unsecured Wholesale Funding </t>
  </si>
  <si>
    <t>Residual maturity/callable within 30 days</t>
  </si>
  <si>
    <t>5(8) Table 3(i)</t>
  </si>
  <si>
    <t xml:space="preserve">Operational deposits - insured </t>
  </si>
  <si>
    <t>5(8) Table 3(j)</t>
  </si>
  <si>
    <t xml:space="preserve">Operational deposits - uninsured </t>
  </si>
  <si>
    <t>5(8) Table 3(k)</t>
  </si>
  <si>
    <t>Non-operational deposits - insured</t>
  </si>
  <si>
    <t>5(8) Table 3(l)</t>
  </si>
  <si>
    <t>Non-operational deposits - uninsured</t>
  </si>
  <si>
    <t>5(8) Table 3(m)</t>
  </si>
  <si>
    <t>Non-operational deposits and other funding from banks, other financial institutions and other legal entities (includes borrowings from Central 1, a league or other financial institution that are not secured by specific assets)</t>
  </si>
  <si>
    <t>1(1)(xIi)</t>
  </si>
  <si>
    <t>Secured Wholesale Funding</t>
  </si>
  <si>
    <t>5(8) Table 3(n)</t>
  </si>
  <si>
    <t>Secured funding transactions with a central bank counterparty or backed by Level 1 assets with any counterparty</t>
  </si>
  <si>
    <t>5(8) Table 3(o)</t>
  </si>
  <si>
    <t>Secured funding transactions backed by Level 2A assets</t>
  </si>
  <si>
    <t>5(8) Table 3(p)</t>
  </si>
  <si>
    <t>Secured funding transactions backed by non-Level 1 or non-Level 2A assets, with domestic sovereigns, development banks, or domestic PSEs as a counterparty</t>
  </si>
  <si>
    <t>5(8) Table 3(q)</t>
  </si>
  <si>
    <t>Secured funding backed by Residential Mortgage Backed Securities (Level 2B eligible)</t>
  </si>
  <si>
    <t>5(8) Table 3(r )</t>
  </si>
  <si>
    <t>Secured funding backed by other Level 2B assets</t>
  </si>
  <si>
    <t>5(8) Table 3(s)</t>
  </si>
  <si>
    <t>All other secured funding transactions (includes borrowings from Central 1, a  league or other financial institution that are secured by specific assets)</t>
  </si>
  <si>
    <t>Other</t>
  </si>
  <si>
    <t>5(8) Table 3(t); 5(10)</t>
  </si>
  <si>
    <t>Derivatives</t>
  </si>
  <si>
    <t>5(8) Table 3(u); 1(1)(xix)</t>
  </si>
  <si>
    <t>Guarantees and Letters of Credit</t>
  </si>
  <si>
    <t>5(8) Table 3(v); 1(1)(ix)</t>
  </si>
  <si>
    <t>Committed Lines of Credit - Retail and Small Business (Undrawn)</t>
  </si>
  <si>
    <t>5(8) Table 3(w); 5(11); 1(1)(viii)</t>
  </si>
  <si>
    <t>Committed Lines of Credit - Commercial/Corporate (Undrawn)</t>
  </si>
  <si>
    <t>5(8) Table 3(x); 1(1)(Iviii)</t>
  </si>
  <si>
    <t>Uncommitted Lines of Credit - Retail and Small Business (Undrawn)</t>
  </si>
  <si>
    <t>5(8) Table 3(y); 1(1)(Ivii)</t>
  </si>
  <si>
    <t>Uncommitted Lines of Credit - Commercial/Corporate (Undrawn)</t>
  </si>
  <si>
    <t>Total Cash Outflows:</t>
  </si>
  <si>
    <t>Sections 5(12) to 5(16)</t>
  </si>
  <si>
    <t>Cash Inflows:</t>
  </si>
  <si>
    <t>Maturing reverse repurchase or securities borrowing agreements</t>
  </si>
  <si>
    <t>5(13) Table 4(a)</t>
  </si>
  <si>
    <t>Maturing reverse repurchase or securities borrowing agreements secured by level 1 assets</t>
  </si>
  <si>
    <t>5(13) Table 4(b)</t>
  </si>
  <si>
    <t>Maturing reverse repurchase or securities borrowing agreements secured by level 2A assets</t>
  </si>
  <si>
    <t>5(13) Table 4(c)</t>
  </si>
  <si>
    <t>Maturing reverse repurchase or securities borrowing agreements secured by by non-Level 1 or non-Level 2A assets, with domestic sovereigns, development banks, or domestic PSEs as a counterparty</t>
  </si>
  <si>
    <t>5(13) Table 4(d)</t>
  </si>
  <si>
    <t>Maturing reverse repurchase or securities borrowing agreements secured by Residential Mortgage Backed Securities (Level 2B eligible)</t>
  </si>
  <si>
    <t>5(13) Table 4(e)</t>
  </si>
  <si>
    <t>Maturing reverse repurchase or securities borrowing agreements secured by other Level 2B assets</t>
  </si>
  <si>
    <t>5(13) Table 4 (f)</t>
  </si>
  <si>
    <t>Maturing reverse repurchase or securities borrowing agreements secured by any other assets</t>
  </si>
  <si>
    <t>Loans</t>
  </si>
  <si>
    <t>5(13) Table 4(g); 5(15)</t>
  </si>
  <si>
    <t>Non-maturing and Performing Loans (excluding loans to FI):</t>
  </si>
  <si>
    <t>45-48</t>
  </si>
  <si>
    <t xml:space="preserve">   Commercial Loans</t>
  </si>
  <si>
    <t xml:space="preserve">   Commercial Mortgages</t>
  </si>
  <si>
    <t xml:space="preserve">   Retail Loans</t>
  </si>
  <si>
    <t xml:space="preserve">   Retail Mortgages</t>
  </si>
  <si>
    <t>5(13) Table 4(h)</t>
  </si>
  <si>
    <t xml:space="preserve">   Non-maturing and Performing Loan loans made to FIs</t>
  </si>
  <si>
    <t>Other Assets</t>
  </si>
  <si>
    <t>5(13) Table 4(i); 1(1)(xxxvi)</t>
  </si>
  <si>
    <t>Operational demand deposit held with a FI (incl. Central 1)</t>
  </si>
  <si>
    <t>5(13) Table 4(j)</t>
  </si>
  <si>
    <t>Operational Demand Deposits held with a Direct Clearer for clearing related activities</t>
  </si>
  <si>
    <t>49-50</t>
  </si>
  <si>
    <t>5(13) Table 4(k)</t>
  </si>
  <si>
    <t>Inflow from a security (incl. certificate of deposit) not counted as part of HQLA</t>
  </si>
  <si>
    <t>5(13) Table 4(l); 1(1)(xxxv)</t>
  </si>
  <si>
    <t>Non operational demand deposits held with a FI (incl. Central 1)</t>
  </si>
  <si>
    <t xml:space="preserve"> </t>
  </si>
  <si>
    <t>5(13) Table 4(m)</t>
  </si>
  <si>
    <t>X</t>
  </si>
  <si>
    <t>Total Cash Inflows:</t>
  </si>
  <si>
    <t>Section 5(6)</t>
  </si>
  <si>
    <t>Allowable Cash Inflows (lesser of 75% of Cash Outflows or net cash inflow post deduction of 25% deposits held for clearing)</t>
  </si>
  <si>
    <t>Net Cash Outflows</t>
  </si>
  <si>
    <t>High Quality Liquid Assets</t>
  </si>
  <si>
    <t>Sections 5(1) to 5(2)</t>
  </si>
  <si>
    <t>Liquidity Coverage Ratio</t>
  </si>
  <si>
    <t>Attestation</t>
  </si>
  <si>
    <t>By selecting 'X', the Credit Union attests that the structure of HQLA and the criteria for HQLA are in compliance with the requirements of FSRA's Liquidity Guidance note, with particular attention to the structure being bankruptcy remote and creditor proof.</t>
  </si>
  <si>
    <t>ASSUMPTIONS</t>
  </si>
  <si>
    <t>PLEASE PROVIDE SUMMARY COMMENTS OF ANY SIGNIFICANT ASSUMPTIONS FOR ANY CATEGORY AS APPLICABLE WHERE DIFERENT FROM RULE</t>
  </si>
  <si>
    <t>Category</t>
  </si>
  <si>
    <t>Assumption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</si>
</sst>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23" x14ac:knownFonts="1">
    <font>
      <sz val="11"/>
      <color theme="1"/>
      <name val="Calibri"/>
      <family val="2"/>
      <scheme val="minor"/>
    </font>
    <font>
      <sz val="11"/>
      <color theme="1"/>
      <name val="Calibri"/>
      <family val="2"/>
      <scheme val="minor"/>
    </font>
    <font>
      <sz val="11"/>
      <color rgb="FFFF0000"/>
      <name val="Calibri"/>
      <family val="2"/>
      <scheme val="minor"/>
    </font>
    <font>
      <sz val="11"/>
      <color theme="1"/>
      <name val="Calibri"/>
      <family val="2"/>
    </font>
    <font>
      <b/>
      <sz val="11"/>
      <name val="Tahoma"/>
      <family val="2"/>
    </font>
    <font>
      <b/>
      <sz val="11"/>
      <color theme="0" tint="-0.14999847407452621"/>
      <name val="Tahoma"/>
      <family val="2"/>
    </font>
    <font>
      <i/>
      <sz val="11"/>
      <color theme="3" tint="-0.499984740745262"/>
      <name val="Calibri"/>
      <family val="2"/>
      <scheme val="minor"/>
    </font>
    <font>
      <b/>
      <sz val="11"/>
      <name val="Calibri"/>
      <family val="2"/>
    </font>
    <font>
      <b/>
      <sz val="10"/>
      <color theme="1"/>
      <name val="Tahoma"/>
      <family val="2"/>
    </font>
    <font>
      <sz val="10"/>
      <color theme="1"/>
      <name val="Arial"/>
      <family val="2"/>
    </font>
    <font>
      <b/>
      <u/>
      <sz val="10"/>
      <name val="Tahoma"/>
      <family val="2"/>
    </font>
    <font>
      <b/>
      <u/>
      <sz val="11"/>
      <name val="Tahoma"/>
      <family val="2"/>
    </font>
    <font>
      <sz val="10"/>
      <name val="Tahoma"/>
      <family val="2"/>
    </font>
    <font>
      <b/>
      <sz val="10"/>
      <name val="Tahoma"/>
      <family val="2"/>
    </font>
    <font>
      <sz val="11"/>
      <name val="Calibri"/>
      <family val="2"/>
    </font>
    <font>
      <sz val="11"/>
      <name val="Calibri"/>
      <family val="2"/>
      <scheme val="minor"/>
    </font>
    <font>
      <b/>
      <i/>
      <u/>
      <sz val="10"/>
      <name val="Tahoma"/>
      <family val="2"/>
    </font>
    <font>
      <b/>
      <sz val="11"/>
      <color rgb="FFFF0000"/>
      <name val="Tahoma"/>
      <family val="2"/>
    </font>
    <font>
      <b/>
      <sz val="10"/>
      <name val="Arial"/>
      <family val="2"/>
    </font>
    <font>
      <sz val="8"/>
      <name val="Calibri"/>
      <family val="2"/>
      <scheme val="minor"/>
    </font>
    <font>
      <sz val="11"/>
      <color rgb="FF000000"/>
      <name val="Calibri"/>
      <family val="2"/>
    </font>
    <font>
      <b/>
      <sz val="20"/>
      <name val="Calibri"/>
      <family val="2"/>
    </font>
    <font>
      <sz val="11"/>
      <name val="Tahoma"/>
      <family val="2"/>
    </font>
  </fonts>
  <fills count="14">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FF"/>
        <bgColor indexed="64"/>
      </patternFill>
    </fill>
    <fill>
      <patternFill patternType="solid">
        <fgColor rgb="FFD9D9D9"/>
        <bgColor indexed="64"/>
      </patternFill>
    </fill>
    <fill>
      <patternFill patternType="solid">
        <fgColor rgb="FFF2F2F2"/>
        <bgColor indexed="64"/>
      </patternFill>
    </fill>
    <fill>
      <patternFill patternType="solid">
        <fgColor rgb="FFDDDDDD"/>
        <bgColor indexed="64"/>
      </patternFill>
    </fill>
    <fill>
      <patternFill patternType="solid">
        <fgColor theme="2" tint="-0.249977111117893"/>
        <bgColor indexed="64"/>
      </patternFill>
    </fill>
    <fill>
      <patternFill patternType="solid">
        <fgColor theme="0" tint="-0.34998626667073579"/>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style="medium">
        <color rgb="FF000000"/>
      </right>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diagonal/>
    </border>
    <border>
      <left style="thin">
        <color indexed="64"/>
      </left>
      <right style="medium">
        <color rgb="FF000000"/>
      </right>
      <top style="medium">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medium">
        <color rgb="FF000000"/>
      </left>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164" fontId="3" fillId="0" borderId="0" applyFont="0" applyFill="0" applyBorder="0" applyAlignment="0" applyProtection="0"/>
  </cellStyleXfs>
  <cellXfs count="258">
    <xf numFmtId="0" fontId="0" fillId="0" borderId="0" xfId="0"/>
    <xf numFmtId="165" fontId="13" fillId="3" borderId="24" xfId="4" applyNumberFormat="1" applyFont="1" applyFill="1" applyBorder="1" applyAlignment="1" applyProtection="1">
      <alignment horizontal="center" vertical="center"/>
      <protection locked="0"/>
    </xf>
    <xf numFmtId="165" fontId="13" fillId="4" borderId="0" xfId="4" applyNumberFormat="1" applyFont="1" applyFill="1" applyBorder="1" applyAlignment="1" applyProtection="1">
      <alignment horizontal="center" vertical="center"/>
    </xf>
    <xf numFmtId="165" fontId="13" fillId="3" borderId="37" xfId="4" applyNumberFormat="1" applyFont="1" applyFill="1" applyBorder="1" applyAlignment="1" applyProtection="1">
      <alignment horizontal="center" vertical="center"/>
      <protection locked="0"/>
    </xf>
    <xf numFmtId="14" fontId="4" fillId="2" borderId="3" xfId="3" applyNumberFormat="1" applyFont="1" applyFill="1" applyBorder="1" applyAlignment="1">
      <alignment horizontal="left" vertical="top"/>
    </xf>
    <xf numFmtId="14" fontId="4" fillId="2" borderId="3" xfId="3" applyNumberFormat="1" applyFont="1" applyFill="1" applyBorder="1" applyAlignment="1">
      <alignment horizontal="right" vertical="top" wrapText="1"/>
    </xf>
    <xf numFmtId="14" fontId="17" fillId="9" borderId="3" xfId="0" applyNumberFormat="1" applyFont="1" applyFill="1" applyBorder="1" applyAlignment="1">
      <alignment horizontal="left" vertical="top" wrapText="1"/>
    </xf>
    <xf numFmtId="0" fontId="4" fillId="2" borderId="3" xfId="3" applyFont="1" applyFill="1" applyBorder="1" applyAlignment="1">
      <alignment vertical="top" wrapText="1"/>
    </xf>
    <xf numFmtId="14" fontId="5" fillId="2" borderId="3" xfId="3" applyNumberFormat="1" applyFont="1" applyFill="1" applyBorder="1" applyAlignment="1">
      <alignment vertical="top" wrapText="1"/>
    </xf>
    <xf numFmtId="0" fontId="3" fillId="8" borderId="9" xfId="3" applyFill="1" applyBorder="1" applyAlignment="1">
      <alignment horizontal="center"/>
    </xf>
    <xf numFmtId="0" fontId="7" fillId="2" borderId="11" xfId="3" applyFont="1" applyFill="1" applyBorder="1" applyAlignment="1">
      <alignment horizontal="center" vertical="top" wrapText="1"/>
    </xf>
    <xf numFmtId="0" fontId="7" fillId="5" borderId="12" xfId="3" applyFont="1" applyFill="1" applyBorder="1" applyAlignment="1">
      <alignment horizontal="center" vertical="top" wrapText="1"/>
    </xf>
    <xf numFmtId="0" fontId="9" fillId="8" borderId="13" xfId="0" applyFont="1" applyFill="1" applyBorder="1"/>
    <xf numFmtId="17" fontId="0" fillId="0" borderId="0" xfId="0" applyNumberFormat="1"/>
    <xf numFmtId="0" fontId="3" fillId="0" borderId="42" xfId="3" applyBorder="1" applyAlignment="1">
      <alignment horizontal="center" vertical="top" wrapText="1"/>
    </xf>
    <xf numFmtId="0" fontId="3" fillId="0" borderId="16" xfId="3" applyBorder="1" applyAlignment="1">
      <alignment horizontal="center" vertical="top" wrapText="1"/>
    </xf>
    <xf numFmtId="0" fontId="3" fillId="0" borderId="17" xfId="3" applyBorder="1" applyAlignment="1">
      <alignment horizontal="center" vertical="top" wrapText="1"/>
    </xf>
    <xf numFmtId="0" fontId="3" fillId="0" borderId="39" xfId="3" applyBorder="1" applyAlignment="1">
      <alignment horizontal="center" vertical="top" wrapText="1"/>
    </xf>
    <xf numFmtId="0" fontId="20" fillId="5" borderId="39" xfId="3" applyFont="1" applyFill="1" applyBorder="1" applyAlignment="1">
      <alignment horizontal="left" vertical="top" wrapText="1"/>
    </xf>
    <xf numFmtId="0" fontId="10" fillId="4" borderId="30" xfId="3" applyFont="1" applyFill="1" applyBorder="1" applyAlignment="1">
      <alignment horizontal="center"/>
    </xf>
    <xf numFmtId="0" fontId="10" fillId="4" borderId="19" xfId="3" applyFont="1" applyFill="1" applyBorder="1" applyAlignment="1">
      <alignment horizontal="center" vertical="center"/>
    </xf>
    <xf numFmtId="0" fontId="3" fillId="0" borderId="21" xfId="3" applyBorder="1" applyAlignment="1">
      <alignment horizontal="center" vertical="top" wrapText="1"/>
    </xf>
    <xf numFmtId="0" fontId="3" fillId="0" borderId="1" xfId="3" applyBorder="1" applyAlignment="1">
      <alignment horizontal="center" vertical="top" wrapText="1"/>
    </xf>
    <xf numFmtId="0" fontId="14" fillId="5" borderId="39" xfId="3" applyFont="1" applyFill="1" applyBorder="1" applyAlignment="1">
      <alignment horizontal="left" vertical="top" wrapText="1"/>
    </xf>
    <xf numFmtId="9" fontId="3" fillId="4" borderId="24" xfId="3" applyNumberFormat="1" applyFill="1" applyBorder="1" applyAlignment="1">
      <alignment horizontal="center"/>
    </xf>
    <xf numFmtId="0" fontId="2" fillId="0" borderId="0" xfId="0" applyFont="1"/>
    <xf numFmtId="165" fontId="0" fillId="0" borderId="0" xfId="0" applyNumberFormat="1"/>
    <xf numFmtId="166" fontId="0" fillId="0" borderId="0" xfId="2" applyNumberFormat="1" applyFont="1" applyProtection="1"/>
    <xf numFmtId="0" fontId="3" fillId="0" borderId="33" xfId="3" applyBorder="1" applyAlignment="1">
      <alignment horizontal="center" vertical="top" wrapText="1"/>
    </xf>
    <xf numFmtId="0" fontId="3" fillId="0" borderId="24" xfId="3" applyBorder="1" applyAlignment="1">
      <alignment horizontal="center" vertical="top" wrapText="1"/>
    </xf>
    <xf numFmtId="0" fontId="3" fillId="5" borderId="2" xfId="3" applyFill="1" applyBorder="1" applyAlignment="1">
      <alignment horizontal="left" vertical="top" wrapText="1"/>
    </xf>
    <xf numFmtId="9" fontId="14" fillId="4" borderId="24" xfId="3" applyNumberFormat="1" applyFont="1" applyFill="1" applyBorder="1" applyAlignment="1">
      <alignment horizontal="center"/>
    </xf>
    <xf numFmtId="165" fontId="0" fillId="0" borderId="0" xfId="1" applyNumberFormat="1" applyFont="1" applyProtection="1"/>
    <xf numFmtId="0" fontId="12" fillId="4" borderId="21" xfId="3" applyFont="1" applyFill="1" applyBorder="1" applyAlignment="1">
      <alignment horizontal="left" wrapText="1" indent="1"/>
    </xf>
    <xf numFmtId="0" fontId="14" fillId="4" borderId="33" xfId="3" applyFont="1" applyFill="1" applyBorder="1" applyAlignment="1">
      <alignment horizontal="center" vertical="top" wrapText="1"/>
    </xf>
    <xf numFmtId="0" fontId="14" fillId="4" borderId="24" xfId="3" applyFont="1" applyFill="1" applyBorder="1" applyAlignment="1">
      <alignment horizontal="center" vertical="top" wrapText="1"/>
    </xf>
    <xf numFmtId="0" fontId="14" fillId="5" borderId="2" xfId="3" applyFont="1" applyFill="1" applyBorder="1" applyAlignment="1">
      <alignment horizontal="left" vertical="top" wrapText="1"/>
    </xf>
    <xf numFmtId="9" fontId="14" fillId="4" borderId="25" xfId="3" applyNumberFormat="1" applyFont="1" applyFill="1" applyBorder="1" applyAlignment="1">
      <alignment horizontal="center"/>
    </xf>
    <xf numFmtId="165" fontId="14" fillId="6" borderId="22" xfId="3" applyNumberFormat="1" applyFont="1" applyFill="1" applyBorder="1" applyAlignment="1">
      <alignment vertical="center"/>
    </xf>
    <xf numFmtId="0" fontId="15" fillId="0" borderId="0" xfId="0" applyFont="1"/>
    <xf numFmtId="165" fontId="15" fillId="0" borderId="0" xfId="1" applyNumberFormat="1" applyFont="1" applyProtection="1"/>
    <xf numFmtId="165" fontId="15" fillId="0" borderId="0" xfId="0" applyNumberFormat="1" applyFont="1"/>
    <xf numFmtId="0" fontId="14" fillId="5" borderId="1" xfId="3" applyFont="1" applyFill="1" applyBorder="1" applyAlignment="1">
      <alignment horizontal="left" vertical="top" wrapText="1"/>
    </xf>
    <xf numFmtId="0" fontId="12" fillId="4" borderId="21" xfId="3" applyFont="1" applyFill="1" applyBorder="1" applyAlignment="1">
      <alignment horizontal="left" indent="1"/>
    </xf>
    <xf numFmtId="9" fontId="14" fillId="4" borderId="0" xfId="3" applyNumberFormat="1" applyFont="1" applyFill="1" applyAlignment="1">
      <alignment horizontal="center"/>
    </xf>
    <xf numFmtId="0" fontId="14" fillId="4" borderId="27" xfId="3" applyFont="1" applyFill="1" applyBorder="1"/>
    <xf numFmtId="9" fontId="14" fillId="4" borderId="37" xfId="3" applyNumberFormat="1" applyFont="1" applyFill="1" applyBorder="1" applyAlignment="1">
      <alignment horizontal="center"/>
    </xf>
    <xf numFmtId="0" fontId="14" fillId="0" borderId="28" xfId="3" applyFont="1" applyBorder="1" applyAlignment="1">
      <alignment horizontal="center" vertical="top" wrapText="1"/>
    </xf>
    <xf numFmtId="0" fontId="14" fillId="0" borderId="15" xfId="3" applyFont="1" applyBorder="1" applyAlignment="1">
      <alignment horizontal="center" vertical="top" wrapText="1"/>
    </xf>
    <xf numFmtId="0" fontId="14" fillId="5" borderId="0" xfId="3" applyFont="1" applyFill="1" applyAlignment="1">
      <alignment horizontal="left" vertical="top" wrapText="1"/>
    </xf>
    <xf numFmtId="0" fontId="14" fillId="0" borderId="8" xfId="3" applyFont="1" applyBorder="1" applyAlignment="1">
      <alignment horizontal="center" vertical="top" wrapText="1"/>
    </xf>
    <xf numFmtId="0" fontId="14" fillId="0" borderId="43" xfId="3" applyFont="1" applyBorder="1" applyAlignment="1">
      <alignment horizontal="center" vertical="top" wrapText="1"/>
    </xf>
    <xf numFmtId="0" fontId="14" fillId="5" borderId="38" xfId="3" applyFont="1" applyFill="1" applyBorder="1" applyAlignment="1">
      <alignment horizontal="left" vertical="top" wrapText="1"/>
    </xf>
    <xf numFmtId="0" fontId="14" fillId="0" borderId="0" xfId="3" applyFont="1" applyAlignment="1">
      <alignment horizontal="center" vertical="top" wrapText="1"/>
    </xf>
    <xf numFmtId="0" fontId="14" fillId="4" borderId="0" xfId="3" applyFont="1" applyFill="1"/>
    <xf numFmtId="0" fontId="14" fillId="4" borderId="0" xfId="3" applyFont="1" applyFill="1" applyAlignment="1">
      <alignment horizontal="center"/>
    </xf>
    <xf numFmtId="0" fontId="14" fillId="0" borderId="4" xfId="3" applyFont="1" applyBorder="1" applyAlignment="1">
      <alignment horizontal="center" vertical="top" wrapText="1"/>
    </xf>
    <xf numFmtId="0" fontId="14" fillId="0" borderId="30" xfId="3" applyFont="1" applyBorder="1" applyAlignment="1">
      <alignment horizontal="center" vertical="top" wrapText="1"/>
    </xf>
    <xf numFmtId="0" fontId="14" fillId="5" borderId="18" xfId="3" applyFont="1" applyFill="1" applyBorder="1" applyAlignment="1">
      <alignment horizontal="left" vertical="top" wrapText="1"/>
    </xf>
    <xf numFmtId="0" fontId="11" fillId="7" borderId="4" xfId="3" applyFont="1" applyFill="1" applyBorder="1"/>
    <xf numFmtId="0" fontId="10" fillId="4" borderId="31" xfId="3" applyFont="1" applyFill="1" applyBorder="1" applyAlignment="1">
      <alignment horizontal="center"/>
    </xf>
    <xf numFmtId="0" fontId="10" fillId="4" borderId="20" xfId="3" applyFont="1" applyFill="1" applyBorder="1" applyAlignment="1">
      <alignment horizontal="center"/>
    </xf>
    <xf numFmtId="0" fontId="14" fillId="0" borderId="21" xfId="3" applyFont="1" applyBorder="1" applyAlignment="1">
      <alignment horizontal="center" vertical="top" wrapText="1"/>
    </xf>
    <xf numFmtId="0" fontId="14" fillId="0" borderId="24" xfId="3" applyFont="1" applyBorder="1" applyAlignment="1">
      <alignment horizontal="center" vertical="top" wrapText="1"/>
    </xf>
    <xf numFmtId="0" fontId="14" fillId="5" borderId="22" xfId="3" applyFont="1" applyFill="1" applyBorder="1" applyAlignment="1">
      <alignment horizontal="left" vertical="top" wrapText="1"/>
    </xf>
    <xf numFmtId="0" fontId="16" fillId="0" borderId="28" xfId="3" applyFont="1" applyBorder="1"/>
    <xf numFmtId="0" fontId="13" fillId="7" borderId="26" xfId="3" applyFont="1" applyFill="1" applyBorder="1" applyAlignment="1">
      <alignment vertical="center" wrapText="1"/>
    </xf>
    <xf numFmtId="0" fontId="14" fillId="4" borderId="15" xfId="3" applyFont="1" applyFill="1" applyBorder="1" applyAlignment="1">
      <alignment horizontal="center"/>
    </xf>
    <xf numFmtId="0" fontId="14" fillId="4" borderId="32" xfId="3" applyFont="1" applyFill="1" applyBorder="1"/>
    <xf numFmtId="0" fontId="14" fillId="0" borderId="1" xfId="3" applyFont="1" applyBorder="1" applyAlignment="1">
      <alignment horizontal="center" vertical="top" wrapText="1"/>
    </xf>
    <xf numFmtId="0" fontId="12" fillId="7" borderId="21" xfId="3" applyFont="1" applyFill="1" applyBorder="1" applyAlignment="1">
      <alignment horizontal="left" wrapText="1" indent="1"/>
    </xf>
    <xf numFmtId="9" fontId="14" fillId="4" borderId="24" xfId="2" applyFont="1" applyFill="1" applyBorder="1" applyAlignment="1" applyProtection="1">
      <alignment horizontal="center" vertical="center"/>
    </xf>
    <xf numFmtId="0" fontId="14" fillId="2" borderId="33" xfId="3" applyFont="1" applyFill="1" applyBorder="1" applyAlignment="1">
      <alignment horizontal="center" vertical="top" wrapText="1"/>
    </xf>
    <xf numFmtId="0" fontId="14" fillId="2" borderId="24" xfId="3" applyFont="1" applyFill="1" applyBorder="1" applyAlignment="1">
      <alignment horizontal="center" vertical="top" wrapText="1"/>
    </xf>
    <xf numFmtId="0" fontId="14" fillId="2" borderId="34" xfId="3" applyFont="1" applyFill="1" applyBorder="1" applyAlignment="1">
      <alignment horizontal="left" vertical="top" wrapText="1"/>
    </xf>
    <xf numFmtId="166" fontId="15" fillId="0" borderId="0" xfId="2" applyNumberFormat="1" applyFont="1" applyProtection="1"/>
    <xf numFmtId="0" fontId="12" fillId="0" borderId="21" xfId="3" applyFont="1" applyBorder="1" applyAlignment="1">
      <alignment horizontal="left" wrapText="1" indent="1"/>
    </xf>
    <xf numFmtId="9" fontId="14" fillId="0" borderId="24" xfId="3" applyNumberFormat="1" applyFont="1" applyBorder="1" applyAlignment="1">
      <alignment horizontal="center" vertical="center"/>
    </xf>
    <xf numFmtId="0" fontId="12" fillId="0" borderId="33" xfId="3" applyFont="1" applyBorder="1" applyAlignment="1">
      <alignment horizontal="left" vertical="center" wrapText="1" indent="1"/>
    </xf>
    <xf numFmtId="0" fontId="12" fillId="0" borderId="33" xfId="3" applyFont="1" applyBorder="1" applyAlignment="1">
      <alignment horizontal="left" wrapText="1" indent="1"/>
    </xf>
    <xf numFmtId="0" fontId="14" fillId="2" borderId="34" xfId="3" applyFont="1" applyFill="1" applyBorder="1" applyAlignment="1">
      <alignment horizontal="center" vertical="top" wrapText="1"/>
    </xf>
    <xf numFmtId="9" fontId="14" fillId="4" borderId="24" xfId="3" applyNumberFormat="1" applyFont="1" applyFill="1" applyBorder="1" applyAlignment="1">
      <alignment horizontal="center" vertical="center"/>
    </xf>
    <xf numFmtId="0" fontId="14" fillId="0" borderId="7" xfId="3" applyFont="1" applyBorder="1" applyAlignment="1">
      <alignment horizontal="center" vertical="top" wrapText="1"/>
    </xf>
    <xf numFmtId="0" fontId="16" fillId="7" borderId="28" xfId="3" applyFont="1" applyFill="1" applyBorder="1" applyAlignment="1">
      <alignment wrapText="1"/>
    </xf>
    <xf numFmtId="165" fontId="13" fillId="7" borderId="0" xfId="3" applyNumberFormat="1" applyFont="1" applyFill="1" applyAlignment="1">
      <alignment horizontal="center" vertical="center"/>
    </xf>
    <xf numFmtId="0" fontId="14" fillId="0" borderId="41" xfId="3" applyFont="1" applyBorder="1" applyAlignment="1">
      <alignment horizontal="center" vertical="top" wrapText="1"/>
    </xf>
    <xf numFmtId="0" fontId="14" fillId="5" borderId="22" xfId="3" applyFont="1" applyFill="1" applyBorder="1" applyAlignment="1">
      <alignment horizontal="center" vertical="top" wrapText="1"/>
    </xf>
    <xf numFmtId="0" fontId="12" fillId="7" borderId="21" xfId="3" applyFont="1" applyFill="1" applyBorder="1" applyAlignment="1">
      <alignment horizontal="left" indent="1"/>
    </xf>
    <xf numFmtId="165" fontId="14" fillId="6" borderId="22" xfId="3" applyNumberFormat="1" applyFont="1" applyFill="1" applyBorder="1" applyAlignment="1">
      <alignment horizontal="right" vertical="center"/>
    </xf>
    <xf numFmtId="0" fontId="14" fillId="0" borderId="36" xfId="3" applyFont="1" applyBorder="1" applyAlignment="1">
      <alignment horizontal="center" vertical="top" wrapText="1"/>
    </xf>
    <xf numFmtId="0" fontId="14" fillId="0" borderId="40" xfId="3" applyFont="1" applyBorder="1" applyAlignment="1">
      <alignment horizontal="center" vertical="top" wrapText="1"/>
    </xf>
    <xf numFmtId="0" fontId="14" fillId="5" borderId="29" xfId="3" applyFont="1" applyFill="1" applyBorder="1" applyAlignment="1">
      <alignment horizontal="left" vertical="top" wrapText="1"/>
    </xf>
    <xf numFmtId="0" fontId="12" fillId="7" borderId="36" xfId="3" applyFont="1" applyFill="1" applyBorder="1" applyAlignment="1">
      <alignment horizontal="left" indent="1"/>
    </xf>
    <xf numFmtId="9" fontId="14" fillId="4" borderId="37" xfId="3" applyNumberFormat="1" applyFont="1" applyFill="1" applyBorder="1" applyAlignment="1">
      <alignment horizontal="center" vertical="center"/>
    </xf>
    <xf numFmtId="165" fontId="14" fillId="6" borderId="29" xfId="3" applyNumberFormat="1" applyFont="1" applyFill="1" applyBorder="1" applyAlignment="1">
      <alignment horizontal="right" vertical="center"/>
    </xf>
    <xf numFmtId="0" fontId="14" fillId="0" borderId="5" xfId="3" applyFont="1" applyBorder="1" applyAlignment="1">
      <alignment horizontal="center" vertical="top" wrapText="1"/>
    </xf>
    <xf numFmtId="0" fontId="14" fillId="0" borderId="6" xfId="3" applyFont="1" applyBorder="1" applyAlignment="1">
      <alignment horizontal="center" vertical="top" wrapText="1"/>
    </xf>
    <xf numFmtId="0" fontId="12" fillId="7" borderId="28" xfId="3" applyFont="1" applyFill="1" applyBorder="1"/>
    <xf numFmtId="165" fontId="12" fillId="0" borderId="0" xfId="3" applyNumberFormat="1" applyFont="1" applyAlignment="1">
      <alignment horizontal="center" vertical="center"/>
    </xf>
    <xf numFmtId="0" fontId="14" fillId="4" borderId="0" xfId="3" applyFont="1" applyFill="1" applyAlignment="1">
      <alignment horizontal="right" vertical="center"/>
    </xf>
    <xf numFmtId="0" fontId="14" fillId="0" borderId="9" xfId="3" applyFont="1" applyBorder="1" applyAlignment="1">
      <alignment horizontal="center" vertical="top" wrapText="1"/>
    </xf>
    <xf numFmtId="0" fontId="14" fillId="0" borderId="10" xfId="3" applyFont="1" applyBorder="1" applyAlignment="1">
      <alignment horizontal="center" vertical="top" wrapText="1"/>
    </xf>
    <xf numFmtId="0" fontId="4" fillId="7" borderId="8" xfId="3" applyFont="1" applyFill="1" applyBorder="1"/>
    <xf numFmtId="165" fontId="13" fillId="7" borderId="9" xfId="3" quotePrefix="1" applyNumberFormat="1" applyFont="1" applyFill="1" applyBorder="1" applyAlignment="1">
      <alignment horizontal="center" vertical="center"/>
    </xf>
    <xf numFmtId="0" fontId="14" fillId="4" borderId="9" xfId="3" applyFont="1" applyFill="1" applyBorder="1" applyAlignment="1">
      <alignment horizontal="center"/>
    </xf>
    <xf numFmtId="165" fontId="7" fillId="6" borderId="11" xfId="3" quotePrefix="1" applyNumberFormat="1" applyFont="1" applyFill="1" applyBorder="1" applyAlignment="1">
      <alignment horizontal="right" vertical="center"/>
    </xf>
    <xf numFmtId="0" fontId="12" fillId="7" borderId="0" xfId="3" applyFont="1" applyFill="1"/>
    <xf numFmtId="0" fontId="12" fillId="7" borderId="0" xfId="3" applyFont="1" applyFill="1" applyAlignment="1">
      <alignment horizontal="center" vertical="center"/>
    </xf>
    <xf numFmtId="0" fontId="14" fillId="0" borderId="0" xfId="3" applyFont="1"/>
    <xf numFmtId="0" fontId="14" fillId="0" borderId="17" xfId="3" applyFont="1" applyBorder="1" applyAlignment="1">
      <alignment horizontal="center" vertical="top" wrapText="1"/>
    </xf>
    <xf numFmtId="0" fontId="14" fillId="5" borderId="39" xfId="3" applyFont="1" applyFill="1" applyBorder="1" applyAlignment="1">
      <alignment horizontal="center" vertical="top" wrapText="1"/>
    </xf>
    <xf numFmtId="0" fontId="14" fillId="4" borderId="49" xfId="3" applyFont="1" applyFill="1" applyBorder="1" applyAlignment="1">
      <alignment horizontal="center" vertical="top" wrapText="1"/>
    </xf>
    <xf numFmtId="0" fontId="14" fillId="4" borderId="41" xfId="3" applyFont="1" applyFill="1" applyBorder="1" applyAlignment="1">
      <alignment horizontal="center" vertical="top" wrapText="1"/>
    </xf>
    <xf numFmtId="0" fontId="14" fillId="4" borderId="41" xfId="3" applyFont="1" applyFill="1" applyBorder="1" applyAlignment="1">
      <alignment horizontal="left" vertical="top" wrapText="1"/>
    </xf>
    <xf numFmtId="0" fontId="11" fillId="4" borderId="50" xfId="3" applyFont="1" applyFill="1" applyBorder="1"/>
    <xf numFmtId="0" fontId="11" fillId="4" borderId="48" xfId="3" applyFont="1" applyFill="1" applyBorder="1"/>
    <xf numFmtId="0" fontId="11" fillId="4" borderId="47" xfId="3" applyFont="1" applyFill="1" applyBorder="1"/>
    <xf numFmtId="0" fontId="15" fillId="4" borderId="0" xfId="0" applyFont="1" applyFill="1"/>
    <xf numFmtId="0" fontId="14" fillId="5" borderId="1" xfId="3" applyFont="1" applyFill="1" applyBorder="1" applyAlignment="1">
      <alignment horizontal="center" vertical="top" wrapText="1"/>
    </xf>
    <xf numFmtId="0" fontId="14" fillId="4" borderId="21" xfId="3" applyFont="1" applyFill="1" applyBorder="1" applyAlignment="1">
      <alignment horizontal="center" vertical="top" wrapText="1"/>
    </xf>
    <xf numFmtId="0" fontId="14" fillId="5" borderId="2" xfId="3" applyFont="1" applyFill="1" applyBorder="1" applyAlignment="1">
      <alignment horizontal="center" vertical="top" wrapText="1"/>
    </xf>
    <xf numFmtId="0" fontId="14" fillId="4" borderId="2" xfId="3" applyFont="1" applyFill="1" applyBorder="1" applyAlignment="1">
      <alignment horizontal="center" vertical="top" wrapText="1"/>
    </xf>
    <xf numFmtId="0" fontId="14" fillId="4" borderId="1" xfId="3" applyFont="1" applyFill="1" applyBorder="1" applyAlignment="1">
      <alignment horizontal="left" vertical="top" wrapText="1"/>
    </xf>
    <xf numFmtId="0" fontId="12" fillId="0" borderId="21" xfId="0" applyFont="1" applyBorder="1"/>
    <xf numFmtId="0" fontId="14" fillId="4" borderId="21" xfId="3" applyFont="1" applyFill="1" applyBorder="1" applyAlignment="1">
      <alignment horizontal="center" vertical="center" wrapText="1"/>
    </xf>
    <xf numFmtId="0" fontId="14" fillId="5" borderId="2" xfId="3" applyFont="1" applyFill="1" applyBorder="1" applyAlignment="1">
      <alignment horizontal="center" vertical="center" wrapText="1"/>
    </xf>
    <xf numFmtId="0" fontId="14" fillId="5" borderId="1" xfId="3" applyFont="1" applyFill="1" applyBorder="1" applyAlignment="1">
      <alignment horizontal="left" vertical="center" wrapText="1"/>
    </xf>
    <xf numFmtId="0" fontId="14" fillId="5" borderId="24" xfId="3" applyFont="1" applyFill="1" applyBorder="1" applyAlignment="1">
      <alignment horizontal="center" vertical="top" wrapText="1"/>
    </xf>
    <xf numFmtId="0" fontId="14" fillId="5" borderId="0" xfId="3" applyFont="1" applyFill="1" applyAlignment="1">
      <alignment horizontal="center" vertical="top" wrapText="1"/>
    </xf>
    <xf numFmtId="0" fontId="14" fillId="5" borderId="16" xfId="3" applyFont="1" applyFill="1" applyBorder="1" applyAlignment="1">
      <alignment horizontal="left" vertical="top" wrapText="1"/>
    </xf>
    <xf numFmtId="0" fontId="12" fillId="4" borderId="21" xfId="3" applyFont="1" applyFill="1" applyBorder="1" applyAlignment="1">
      <alignment horizontal="left" vertical="center" indent="1"/>
    </xf>
    <xf numFmtId="0" fontId="12" fillId="0" borderId="28" xfId="3" applyFont="1" applyBorder="1" applyAlignment="1">
      <alignment horizontal="left" indent="1"/>
    </xf>
    <xf numFmtId="165" fontId="12" fillId="0" borderId="0" xfId="4" applyNumberFormat="1" applyFont="1" applyFill="1" applyBorder="1" applyAlignment="1" applyProtection="1">
      <alignment horizontal="center" vertical="center"/>
    </xf>
    <xf numFmtId="0" fontId="14" fillId="0" borderId="0" xfId="3" applyFont="1" applyAlignment="1">
      <alignment horizontal="center"/>
    </xf>
    <xf numFmtId="0" fontId="14" fillId="0" borderId="27" xfId="3" applyFont="1" applyBorder="1"/>
    <xf numFmtId="165" fontId="7" fillId="10" borderId="11" xfId="3" applyNumberFormat="1" applyFont="1" applyFill="1" applyBorder="1" applyAlignment="1">
      <alignment horizontal="center" vertical="center"/>
    </xf>
    <xf numFmtId="0" fontId="4" fillId="0" borderId="0" xfId="3" applyFont="1"/>
    <xf numFmtId="165" fontId="7" fillId="0" borderId="0" xfId="3" quotePrefix="1" applyNumberFormat="1" applyFont="1" applyAlignment="1">
      <alignment horizontal="center" vertical="center"/>
    </xf>
    <xf numFmtId="0" fontId="14" fillId="0" borderId="0" xfId="3" applyFont="1" applyAlignment="1">
      <alignment horizontal="center" wrapText="1"/>
    </xf>
    <xf numFmtId="165" fontId="7" fillId="0" borderId="11" xfId="3" quotePrefix="1" applyNumberFormat="1" applyFont="1" applyBorder="1" applyAlignment="1">
      <alignment horizontal="center" vertical="center"/>
    </xf>
    <xf numFmtId="0" fontId="4" fillId="0" borderId="5" xfId="3" applyFont="1" applyBorder="1"/>
    <xf numFmtId="0" fontId="12" fillId="0" borderId="5" xfId="3" applyFont="1" applyBorder="1" applyAlignment="1">
      <alignment horizontal="center" vertical="center"/>
    </xf>
    <xf numFmtId="0" fontId="14" fillId="0" borderId="5" xfId="3" applyFont="1" applyBorder="1" applyAlignment="1">
      <alignment horizontal="center"/>
    </xf>
    <xf numFmtId="0" fontId="4" fillId="0" borderId="9" xfId="3" applyFont="1" applyBorder="1"/>
    <xf numFmtId="165" fontId="13" fillId="0" borderId="9" xfId="3" quotePrefix="1" applyNumberFormat="1" applyFont="1" applyBorder="1" applyAlignment="1">
      <alignment horizontal="center" vertical="center"/>
    </xf>
    <xf numFmtId="0" fontId="14" fillId="0" borderId="9" xfId="3" applyFont="1" applyBorder="1" applyAlignment="1">
      <alignment horizontal="center"/>
    </xf>
    <xf numFmtId="0" fontId="12" fillId="0" borderId="0" xfId="3" applyFont="1"/>
    <xf numFmtId="0" fontId="12" fillId="0" borderId="0" xfId="3" applyFont="1" applyAlignment="1">
      <alignment horizontal="center" vertical="center"/>
    </xf>
    <xf numFmtId="9" fontId="7" fillId="0" borderId="11" xfId="2" applyFont="1" applyFill="1" applyBorder="1" applyProtection="1"/>
    <xf numFmtId="0" fontId="4" fillId="0" borderId="13" xfId="3" applyFont="1" applyBorder="1"/>
    <xf numFmtId="0" fontId="14" fillId="0" borderId="0" xfId="3" applyFont="1" applyAlignment="1">
      <alignment vertical="top" wrapText="1"/>
    </xf>
    <xf numFmtId="0" fontId="22" fillId="0" borderId="0" xfId="0" applyFont="1"/>
    <xf numFmtId="0" fontId="4" fillId="0" borderId="0" xfId="0" applyFont="1" applyAlignment="1">
      <alignment horizontal="center"/>
    </xf>
    <xf numFmtId="0" fontId="4" fillId="0" borderId="0" xfId="0" applyFont="1"/>
    <xf numFmtId="164" fontId="15" fillId="0" borderId="0" xfId="0" applyNumberFormat="1" applyFont="1"/>
    <xf numFmtId="0" fontId="15" fillId="4" borderId="0" xfId="0" applyFont="1" applyFill="1" applyAlignment="1">
      <alignment vertical="top" wrapText="1"/>
    </xf>
    <xf numFmtId="0" fontId="0" fillId="4" borderId="0" xfId="0" applyFill="1"/>
    <xf numFmtId="0" fontId="3" fillId="4" borderId="0" xfId="3" applyFill="1"/>
    <xf numFmtId="0" fontId="3" fillId="4" borderId="0" xfId="3" applyFill="1" applyAlignment="1">
      <alignment horizontal="center"/>
    </xf>
    <xf numFmtId="0" fontId="3" fillId="0" borderId="0" xfId="3"/>
    <xf numFmtId="0" fontId="3" fillId="0" borderId="0" xfId="3" applyAlignment="1">
      <alignment horizontal="center"/>
    </xf>
    <xf numFmtId="0" fontId="0" fillId="0" borderId="0" xfId="0" applyProtection="1">
      <protection locked="0"/>
    </xf>
    <xf numFmtId="0" fontId="18" fillId="0" borderId="0" xfId="0" applyFont="1"/>
    <xf numFmtId="0" fontId="10" fillId="7" borderId="31" xfId="3" applyFont="1" applyFill="1" applyBorder="1" applyAlignment="1">
      <alignment horizontal="center" wrapText="1"/>
    </xf>
    <xf numFmtId="165" fontId="13" fillId="3" borderId="1" xfId="4" applyNumberFormat="1" applyFont="1" applyFill="1" applyBorder="1" applyAlignment="1" applyProtection="1">
      <alignment horizontal="center" vertical="center"/>
      <protection locked="0"/>
    </xf>
    <xf numFmtId="9" fontId="14" fillId="4" borderId="25" xfId="3" applyNumberFormat="1" applyFont="1" applyFill="1" applyBorder="1" applyAlignment="1">
      <alignment horizontal="center" vertical="center"/>
    </xf>
    <xf numFmtId="9" fontId="14" fillId="4" borderId="26" xfId="3" applyNumberFormat="1" applyFont="1" applyFill="1" applyBorder="1" applyAlignment="1">
      <alignment horizontal="center" vertical="center"/>
    </xf>
    <xf numFmtId="9" fontId="14" fillId="4" borderId="7" xfId="3" applyNumberFormat="1" applyFont="1" applyFill="1" applyBorder="1" applyAlignment="1">
      <alignment horizontal="center" vertical="center"/>
    </xf>
    <xf numFmtId="9" fontId="14" fillId="4" borderId="16" xfId="3" applyNumberFormat="1" applyFont="1" applyFill="1" applyBorder="1" applyAlignment="1">
      <alignment horizontal="center" vertical="center"/>
    </xf>
    <xf numFmtId="9" fontId="14" fillId="4" borderId="41" xfId="3" applyNumberFormat="1" applyFont="1" applyFill="1" applyBorder="1" applyAlignment="1">
      <alignment horizontal="center" vertical="center"/>
    </xf>
    <xf numFmtId="165" fontId="14" fillId="6" borderId="51" xfId="3" applyNumberFormat="1" applyFont="1" applyFill="1" applyBorder="1" applyAlignment="1">
      <alignment vertical="center"/>
    </xf>
    <xf numFmtId="165" fontId="14" fillId="6" borderId="52" xfId="3" applyNumberFormat="1" applyFont="1" applyFill="1" applyBorder="1" applyAlignment="1">
      <alignment vertical="center"/>
    </xf>
    <xf numFmtId="165" fontId="14" fillId="4" borderId="51" xfId="3" applyNumberFormat="1" applyFont="1" applyFill="1" applyBorder="1" applyAlignment="1">
      <alignment vertical="center"/>
    </xf>
    <xf numFmtId="165" fontId="14" fillId="4" borderId="32" xfId="3" applyNumberFormat="1" applyFont="1" applyFill="1" applyBorder="1" applyAlignment="1">
      <alignment vertical="center"/>
    </xf>
    <xf numFmtId="165" fontId="14" fillId="4" borderId="52" xfId="3" applyNumberFormat="1" applyFont="1" applyFill="1" applyBorder="1" applyAlignment="1">
      <alignment vertical="center"/>
    </xf>
    <xf numFmtId="165" fontId="13" fillId="11" borderId="24" xfId="4" applyNumberFormat="1" applyFont="1" applyFill="1" applyBorder="1" applyAlignment="1" applyProtection="1">
      <alignment horizontal="center" vertical="center"/>
    </xf>
    <xf numFmtId="0" fontId="3" fillId="8" borderId="0" xfId="3" applyFill="1"/>
    <xf numFmtId="0" fontId="3" fillId="8" borderId="0" xfId="3" applyFill="1" applyAlignment="1">
      <alignment horizontal="center"/>
    </xf>
    <xf numFmtId="0" fontId="11" fillId="4" borderId="2" xfId="3" applyFont="1" applyFill="1" applyBorder="1" applyAlignment="1">
      <alignment wrapText="1"/>
    </xf>
    <xf numFmtId="0" fontId="4" fillId="8" borderId="54" xfId="3" applyFont="1" applyFill="1" applyBorder="1" applyAlignment="1">
      <alignment horizontal="center" vertical="top" wrapText="1"/>
    </xf>
    <xf numFmtId="0" fontId="4" fillId="8" borderId="55" xfId="3" applyFont="1" applyFill="1" applyBorder="1" applyAlignment="1">
      <alignment horizontal="center" vertical="top" wrapText="1"/>
    </xf>
    <xf numFmtId="0" fontId="3" fillId="8" borderId="57" xfId="3" applyFill="1" applyBorder="1"/>
    <xf numFmtId="0" fontId="9" fillId="8" borderId="59" xfId="0" applyFont="1" applyFill="1" applyBorder="1"/>
    <xf numFmtId="0" fontId="10" fillId="8" borderId="60" xfId="3" applyFont="1" applyFill="1" applyBorder="1" applyAlignment="1">
      <alignment horizontal="left"/>
    </xf>
    <xf numFmtId="0" fontId="3" fillId="8" borderId="59" xfId="3" applyFill="1" applyBorder="1"/>
    <xf numFmtId="0" fontId="11" fillId="4" borderId="60" xfId="3" applyFont="1" applyFill="1" applyBorder="1" applyAlignment="1">
      <alignment horizontal="left"/>
    </xf>
    <xf numFmtId="0" fontId="10" fillId="4" borderId="61" xfId="3" applyFont="1" applyFill="1" applyBorder="1" applyAlignment="1">
      <alignment horizontal="center" vertical="center"/>
    </xf>
    <xf numFmtId="0" fontId="12" fillId="0" borderId="62" xfId="3" applyFont="1" applyBorder="1" applyAlignment="1">
      <alignment horizontal="left" indent="1"/>
    </xf>
    <xf numFmtId="165" fontId="3" fillId="6" borderId="63" xfId="3" applyNumberFormat="1" applyFill="1" applyBorder="1" applyAlignment="1">
      <alignment vertical="center"/>
    </xf>
    <xf numFmtId="165" fontId="3" fillId="6" borderId="64" xfId="3" applyNumberFormat="1" applyFill="1" applyBorder="1" applyAlignment="1">
      <alignment vertical="center"/>
    </xf>
    <xf numFmtId="0" fontId="12" fillId="4" borderId="62" xfId="3" applyFont="1" applyFill="1" applyBorder="1" applyAlignment="1">
      <alignment horizontal="left" wrapText="1" indent="1"/>
    </xf>
    <xf numFmtId="0" fontId="12" fillId="4" borderId="65" xfId="3" applyFont="1" applyFill="1" applyBorder="1" applyAlignment="1">
      <alignment horizontal="left" wrapText="1" indent="1"/>
    </xf>
    <xf numFmtId="165" fontId="14" fillId="6" borderId="64" xfId="3" applyNumberFormat="1" applyFont="1" applyFill="1" applyBorder="1" applyAlignment="1">
      <alignment vertical="center"/>
    </xf>
    <xf numFmtId="0" fontId="11" fillId="4" borderId="66" xfId="3" applyFont="1" applyFill="1" applyBorder="1" applyAlignment="1">
      <alignment wrapText="1"/>
    </xf>
    <xf numFmtId="0" fontId="12" fillId="4" borderId="62" xfId="3" applyFont="1" applyFill="1" applyBorder="1" applyAlignment="1">
      <alignment horizontal="left" indent="1"/>
    </xf>
    <xf numFmtId="0" fontId="10" fillId="4" borderId="65" xfId="3" applyFont="1" applyFill="1" applyBorder="1" applyAlignment="1">
      <alignment horizontal="left"/>
    </xf>
    <xf numFmtId="0" fontId="12" fillId="4" borderId="68" xfId="3" applyFont="1" applyFill="1" applyBorder="1" applyAlignment="1">
      <alignment horizontal="left" indent="1"/>
    </xf>
    <xf numFmtId="165" fontId="14" fillId="6" borderId="69" xfId="3" applyNumberFormat="1" applyFont="1" applyFill="1" applyBorder="1" applyAlignment="1">
      <alignment vertical="center"/>
    </xf>
    <xf numFmtId="0" fontId="13" fillId="4" borderId="65" xfId="3" applyFont="1" applyFill="1" applyBorder="1" applyAlignment="1">
      <alignment horizontal="left"/>
    </xf>
    <xf numFmtId="0" fontId="14" fillId="4" borderId="57" xfId="3" applyFont="1" applyFill="1" applyBorder="1"/>
    <xf numFmtId="0" fontId="13" fillId="4" borderId="70" xfId="3" applyFont="1" applyFill="1" applyBorder="1" applyAlignment="1">
      <alignment horizontal="left"/>
    </xf>
    <xf numFmtId="0" fontId="13" fillId="4" borderId="71" xfId="3" applyFont="1" applyFill="1" applyBorder="1" applyAlignment="1">
      <alignment horizontal="center" vertical="center"/>
    </xf>
    <xf numFmtId="9" fontId="14" fillId="4" borderId="71" xfId="3" applyNumberFormat="1" applyFont="1" applyFill="1" applyBorder="1" applyAlignment="1">
      <alignment horizontal="center"/>
    </xf>
    <xf numFmtId="165" fontId="14" fillId="12" borderId="72" xfId="3" applyNumberFormat="1" applyFont="1" applyFill="1" applyBorder="1" applyAlignment="1">
      <alignment vertical="center"/>
    </xf>
    <xf numFmtId="165" fontId="12" fillId="13" borderId="22" xfId="3" applyNumberFormat="1" applyFont="1" applyFill="1" applyBorder="1" applyAlignment="1">
      <alignment vertical="center"/>
    </xf>
    <xf numFmtId="0" fontId="21" fillId="3" borderId="11" xfId="3" applyFont="1" applyFill="1" applyBorder="1" applyAlignment="1" applyProtection="1">
      <alignment horizontal="center" vertical="center" wrapText="1"/>
      <protection locked="0"/>
    </xf>
    <xf numFmtId="0" fontId="4" fillId="2" borderId="3" xfId="3" applyFont="1" applyFill="1" applyBorder="1" applyAlignment="1">
      <alignment horizontal="center" vertical="center" wrapText="1"/>
    </xf>
    <xf numFmtId="3" fontId="6" fillId="3" borderId="44" xfId="0" applyNumberFormat="1" applyFont="1" applyFill="1" applyBorder="1" applyProtection="1">
      <protection locked="0"/>
    </xf>
    <xf numFmtId="3" fontId="6" fillId="3" borderId="35" xfId="0" applyNumberFormat="1" applyFont="1" applyFill="1" applyBorder="1" applyProtection="1">
      <protection locked="0"/>
    </xf>
    <xf numFmtId="0" fontId="7" fillId="8" borderId="53" xfId="3" applyFont="1" applyFill="1" applyBorder="1" applyAlignment="1">
      <alignment horizontal="center" vertical="center"/>
    </xf>
    <xf numFmtId="0" fontId="7" fillId="8" borderId="54" xfId="3" applyFont="1" applyFill="1" applyBorder="1" applyAlignment="1">
      <alignment horizontal="center" vertical="center"/>
    </xf>
    <xf numFmtId="0" fontId="7" fillId="8" borderId="56" xfId="3" applyFont="1" applyFill="1" applyBorder="1" applyAlignment="1">
      <alignment horizontal="center" vertical="center"/>
    </xf>
    <xf numFmtId="0" fontId="7" fillId="8" borderId="9" xfId="3" applyFont="1" applyFill="1" applyBorder="1" applyAlignment="1">
      <alignment horizontal="center" vertical="center"/>
    </xf>
    <xf numFmtId="14" fontId="6" fillId="3" borderId="45" xfId="0" quotePrefix="1" applyNumberFormat="1" applyFont="1" applyFill="1" applyBorder="1" applyProtection="1">
      <protection locked="0"/>
    </xf>
    <xf numFmtId="14" fontId="6" fillId="3" borderId="38" xfId="0" quotePrefix="1" applyNumberFormat="1" applyFont="1" applyFill="1" applyBorder="1" applyProtection="1">
      <protection locked="0"/>
    </xf>
    <xf numFmtId="14" fontId="6" fillId="3" borderId="38" xfId="0" applyNumberFormat="1" applyFont="1" applyFill="1" applyBorder="1" applyProtection="1">
      <protection locked="0"/>
    </xf>
    <xf numFmtId="0" fontId="13" fillId="2" borderId="33" xfId="3" applyFont="1" applyFill="1" applyBorder="1" applyAlignment="1">
      <alignment horizontal="left" wrapText="1"/>
    </xf>
    <xf numFmtId="0" fontId="13" fillId="2" borderId="2" xfId="3" applyFont="1" applyFill="1" applyBorder="1" applyAlignment="1">
      <alignment horizontal="left" wrapText="1"/>
    </xf>
    <xf numFmtId="0" fontId="13" fillId="2" borderId="34" xfId="3" applyFont="1" applyFill="1" applyBorder="1" applyAlignment="1">
      <alignment horizontal="left" wrapText="1"/>
    </xf>
    <xf numFmtId="0" fontId="16" fillId="7" borderId="33" xfId="3" applyFont="1" applyFill="1" applyBorder="1"/>
    <xf numFmtId="0" fontId="15" fillId="0" borderId="2" xfId="0" applyFont="1" applyBorder="1"/>
    <xf numFmtId="0" fontId="15" fillId="0" borderId="34" xfId="0" applyFont="1" applyBorder="1"/>
    <xf numFmtId="0" fontId="8" fillId="8" borderId="58" xfId="3" applyFont="1" applyFill="1" applyBorder="1" applyAlignment="1">
      <alignment horizontal="center" vertical="center" wrapText="1"/>
    </xf>
    <xf numFmtId="0" fontId="8" fillId="8" borderId="13" xfId="3" applyFont="1" applyFill="1" applyBorder="1" applyAlignment="1">
      <alignment horizontal="center" vertical="center" wrapText="1"/>
    </xf>
    <xf numFmtId="0" fontId="13" fillId="2" borderId="9" xfId="3" applyFont="1" applyFill="1" applyBorder="1" applyAlignment="1">
      <alignment horizontal="center" wrapText="1"/>
    </xf>
    <xf numFmtId="0" fontId="13" fillId="0" borderId="33" xfId="3" applyFont="1" applyBorder="1"/>
    <xf numFmtId="0" fontId="13" fillId="0" borderId="2" xfId="3" applyFont="1" applyBorder="1"/>
    <xf numFmtId="0" fontId="13" fillId="0" borderId="34" xfId="3" applyFont="1" applyBorder="1"/>
    <xf numFmtId="0" fontId="13" fillId="0" borderId="33" xfId="3" applyFont="1" applyBorder="1" applyAlignment="1">
      <alignment horizontal="left"/>
    </xf>
    <xf numFmtId="0" fontId="13" fillId="0" borderId="2" xfId="3" applyFont="1" applyBorder="1" applyAlignment="1">
      <alignment horizontal="left"/>
    </xf>
    <xf numFmtId="0" fontId="13" fillId="0" borderId="34" xfId="3" applyFont="1" applyBorder="1" applyAlignment="1">
      <alignment horizontal="left"/>
    </xf>
    <xf numFmtId="0" fontId="16" fillId="7" borderId="2" xfId="3" applyFont="1" applyFill="1" applyBorder="1"/>
    <xf numFmtId="0" fontId="16" fillId="7" borderId="34" xfId="3" applyFont="1" applyFill="1" applyBorder="1"/>
    <xf numFmtId="0" fontId="10" fillId="4" borderId="66" xfId="3" applyFont="1" applyFill="1" applyBorder="1" applyAlignment="1">
      <alignment horizontal="left"/>
    </xf>
    <xf numFmtId="0" fontId="10" fillId="4" borderId="2" xfId="3" applyFont="1" applyFill="1" applyBorder="1" applyAlignment="1">
      <alignment horizontal="left"/>
    </xf>
    <xf numFmtId="0" fontId="10" fillId="4" borderId="67" xfId="3" applyFont="1" applyFill="1" applyBorder="1" applyAlignment="1">
      <alignment horizontal="left"/>
    </xf>
    <xf numFmtId="0" fontId="11" fillId="7" borderId="44" xfId="3" applyFont="1" applyFill="1" applyBorder="1"/>
    <xf numFmtId="0" fontId="11" fillId="7" borderId="35" xfId="3" applyFont="1" applyFill="1" applyBorder="1"/>
    <xf numFmtId="0" fontId="11" fillId="7" borderId="46" xfId="3" applyFont="1" applyFill="1" applyBorder="1"/>
    <xf numFmtId="0" fontId="4" fillId="0" borderId="8" xfId="3" applyFont="1" applyBorder="1"/>
    <xf numFmtId="0" fontId="4" fillId="0" borderId="9" xfId="3" applyFont="1" applyBorder="1"/>
    <xf numFmtId="0" fontId="4" fillId="0" borderId="12" xfId="3" applyFont="1" applyBorder="1"/>
    <xf numFmtId="0" fontId="4" fillId="0" borderId="13" xfId="3" applyFont="1" applyBorder="1"/>
    <xf numFmtId="0" fontId="4" fillId="0" borderId="12" xfId="3" applyFont="1" applyBorder="1" applyAlignment="1">
      <alignment horizontal="left" wrapText="1"/>
    </xf>
    <xf numFmtId="0" fontId="4" fillId="0" borderId="13" xfId="3" applyFont="1" applyBorder="1" applyAlignment="1">
      <alignment horizontal="left" wrapText="1"/>
    </xf>
    <xf numFmtId="0" fontId="15" fillId="4" borderId="0" xfId="0" applyFont="1" applyFill="1" applyAlignment="1">
      <alignment horizontal="left" vertical="top" wrapText="1"/>
    </xf>
    <xf numFmtId="0" fontId="11" fillId="4" borderId="33" xfId="3" applyFont="1" applyFill="1" applyBorder="1" applyAlignment="1">
      <alignment horizontal="left" wrapText="1" indent="1"/>
    </xf>
    <xf numFmtId="0" fontId="11" fillId="4" borderId="2" xfId="3" applyFont="1" applyFill="1" applyBorder="1" applyAlignment="1">
      <alignment horizontal="left" wrapText="1" indent="1"/>
    </xf>
    <xf numFmtId="0" fontId="11" fillId="4" borderId="34" xfId="3" applyFont="1" applyFill="1" applyBorder="1" applyAlignment="1">
      <alignment horizontal="left" wrapText="1" indent="1"/>
    </xf>
    <xf numFmtId="0" fontId="11" fillId="4" borderId="33" xfId="3" applyFont="1" applyFill="1" applyBorder="1" applyAlignment="1">
      <alignment horizontal="left" indent="1"/>
    </xf>
    <xf numFmtId="0" fontId="11" fillId="4" borderId="2" xfId="3" applyFont="1" applyFill="1" applyBorder="1" applyAlignment="1">
      <alignment horizontal="left" indent="1"/>
    </xf>
    <xf numFmtId="0" fontId="11" fillId="4" borderId="34" xfId="3" applyFont="1" applyFill="1" applyBorder="1" applyAlignment="1">
      <alignment horizontal="left" indent="1"/>
    </xf>
    <xf numFmtId="0" fontId="12" fillId="0" borderId="12" xfId="3" applyFont="1" applyBorder="1" applyAlignment="1">
      <alignment horizontal="left" vertical="center" wrapText="1"/>
    </xf>
    <xf numFmtId="0" fontId="12" fillId="0" borderId="13" xfId="3" applyFont="1" applyBorder="1" applyAlignment="1">
      <alignment horizontal="left" vertical="center" wrapText="1"/>
    </xf>
    <xf numFmtId="0" fontId="12" fillId="0" borderId="14" xfId="3" applyFont="1" applyBorder="1" applyAlignment="1">
      <alignment horizontal="left" vertical="center" wrapText="1"/>
    </xf>
    <xf numFmtId="0" fontId="3" fillId="5" borderId="1" xfId="3" applyFill="1" applyBorder="1" applyAlignment="1">
      <alignment vertical="top" wrapText="1"/>
    </xf>
    <xf numFmtId="0" fontId="0" fillId="0" borderId="2" xfId="0" applyBorder="1" applyAlignment="1">
      <alignment vertical="top"/>
    </xf>
    <xf numFmtId="0" fontId="0" fillId="0" borderId="23" xfId="0" applyBorder="1" applyAlignment="1">
      <alignment vertical="top"/>
    </xf>
  </cellXfs>
  <cellStyles count="5">
    <cellStyle name="Comma" xfId="1" builtinId="3"/>
    <cellStyle name="Comma 13" xfId="4" xr:uid="{BA99E269-5452-4DBE-B36F-7D6F9F65D6D2}"/>
    <cellStyle name="Normal" xfId="0" builtinId="0"/>
    <cellStyle name="Normal 31" xfId="3" xr:uid="{38401A3C-FCF1-4A5F-BD65-8EE504AC927D}"/>
    <cellStyle name="Percent" xfId="2" builtinId="5"/>
  </cellStyles>
  <dxfs count="2">
    <dxf>
      <font>
        <b/>
        <i val="0"/>
        <color theme="9" tint="-0.24994659260841701"/>
      </font>
    </dxf>
    <dxf>
      <font>
        <b/>
        <i val="0"/>
        <color theme="9" tint="-0.24994659260841701"/>
      </font>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DFF9E-6326-49B5-87E3-BF9B807BABBB}">
  <dimension ref="A1:K129"/>
  <sheetViews>
    <sheetView showGridLines="0" tabSelected="1" zoomScale="80" zoomScaleNormal="80" workbookViewId="0">
      <selection activeCell="A2" sqref="A2:C2"/>
    </sheetView>
  </sheetViews>
  <sheetFormatPr defaultColWidth="8.81640625" defaultRowHeight="14.5" x14ac:dyDescent="0.35"/>
  <cols>
    <col min="1" max="1" width="10.1796875" bestFit="1" customWidth="1"/>
    <col min="2" max="2" width="13.1796875" customWidth="1"/>
    <col min="3" max="3" width="22" customWidth="1"/>
    <col min="4" max="4" width="79.54296875" customWidth="1"/>
    <col min="5" max="5" width="21.7265625" style="159" bestFit="1" customWidth="1"/>
    <col min="6" max="6" width="16.54296875" style="160" customWidth="1"/>
    <col min="7" max="7" width="19.54296875" style="159" customWidth="1"/>
    <col min="8" max="8" width="11.81640625" bestFit="1" customWidth="1"/>
    <col min="9" max="9" width="13.81640625" hidden="1" customWidth="1"/>
    <col min="10" max="10" width="9.81640625" bestFit="1" customWidth="1"/>
  </cols>
  <sheetData>
    <row r="1" spans="1:11" ht="15" thickBot="1" x14ac:dyDescent="0.4">
      <c r="A1" s="4" t="s">
        <v>0</v>
      </c>
      <c r="B1" s="5"/>
      <c r="C1" s="6"/>
      <c r="D1" s="206" t="s">
        <v>1</v>
      </c>
      <c r="E1" s="206"/>
      <c r="F1" s="7"/>
      <c r="G1" s="8">
        <v>44197</v>
      </c>
    </row>
    <row r="2" spans="1:11" x14ac:dyDescent="0.35">
      <c r="A2" s="207" t="s">
        <v>2</v>
      </c>
      <c r="B2" s="208"/>
      <c r="C2" s="208"/>
      <c r="D2" s="209" t="s">
        <v>3</v>
      </c>
      <c r="E2" s="210"/>
      <c r="F2" s="179"/>
      <c r="G2" s="180"/>
    </row>
    <row r="3" spans="1:11" ht="15" thickBot="1" x14ac:dyDescent="0.4">
      <c r="A3" s="213" t="s">
        <v>4</v>
      </c>
      <c r="B3" s="214"/>
      <c r="C3" s="215"/>
      <c r="D3" s="211"/>
      <c r="E3" s="212"/>
      <c r="F3" s="9"/>
      <c r="G3" s="181"/>
    </row>
    <row r="4" spans="1:11" ht="15" thickBot="1" x14ac:dyDescent="0.4">
      <c r="A4" s="10" t="s">
        <v>5</v>
      </c>
      <c r="B4" s="10" t="s">
        <v>6</v>
      </c>
      <c r="C4" s="11" t="s">
        <v>7</v>
      </c>
      <c r="D4" s="222" t="s">
        <v>8</v>
      </c>
      <c r="E4" s="223"/>
      <c r="F4" s="12"/>
      <c r="G4" s="182"/>
      <c r="H4" s="13"/>
    </row>
    <row r="5" spans="1:11" ht="15" thickBot="1" x14ac:dyDescent="0.4">
      <c r="A5" s="14"/>
      <c r="B5" s="15"/>
      <c r="C5" s="15"/>
      <c r="D5" s="183"/>
      <c r="E5" s="176"/>
      <c r="F5" s="177"/>
      <c r="G5" s="184"/>
    </row>
    <row r="6" spans="1:11" ht="15" thickBot="1" x14ac:dyDescent="0.4">
      <c r="A6" s="16"/>
      <c r="B6" s="17">
        <v>10</v>
      </c>
      <c r="C6" s="18" t="s">
        <v>9</v>
      </c>
      <c r="D6" s="185" t="s">
        <v>10</v>
      </c>
      <c r="E6" s="19" t="s">
        <v>11</v>
      </c>
      <c r="F6" s="20" t="s">
        <v>12</v>
      </c>
      <c r="G6" s="186" t="s">
        <v>13</v>
      </c>
    </row>
    <row r="7" spans="1:11" x14ac:dyDescent="0.35">
      <c r="A7" s="21">
        <v>1</v>
      </c>
      <c r="B7" s="22">
        <v>10</v>
      </c>
      <c r="C7" s="23" t="s">
        <v>14</v>
      </c>
      <c r="D7" s="187" t="s">
        <v>15</v>
      </c>
      <c r="E7" s="1"/>
      <c r="F7" s="24">
        <v>0</v>
      </c>
      <c r="G7" s="188">
        <f>E7*(1-F7)</f>
        <v>0</v>
      </c>
      <c r="H7" s="25"/>
      <c r="I7" s="26"/>
      <c r="J7" s="26"/>
      <c r="K7" s="27"/>
    </row>
    <row r="8" spans="1:11" x14ac:dyDescent="0.35">
      <c r="A8" s="28">
        <v>2</v>
      </c>
      <c r="B8" s="29">
        <v>10</v>
      </c>
      <c r="C8" s="30" t="s">
        <v>16</v>
      </c>
      <c r="D8" s="187" t="s">
        <v>17</v>
      </c>
      <c r="E8" s="1">
        <v>0</v>
      </c>
      <c r="F8" s="31">
        <v>0</v>
      </c>
      <c r="G8" s="189">
        <f>E8*(1-F8)</f>
        <v>0</v>
      </c>
      <c r="H8" s="25"/>
      <c r="I8" s="32"/>
      <c r="J8" s="26"/>
    </row>
    <row r="9" spans="1:11" ht="26" x14ac:dyDescent="0.35">
      <c r="A9" s="28">
        <v>3</v>
      </c>
      <c r="B9" s="29">
        <v>10</v>
      </c>
      <c r="C9" s="30" t="s">
        <v>14</v>
      </c>
      <c r="D9" s="190" t="s">
        <v>18</v>
      </c>
      <c r="E9" s="1">
        <v>0</v>
      </c>
      <c r="F9" s="24">
        <v>0</v>
      </c>
      <c r="G9" s="189">
        <f>E9*(1-F9)</f>
        <v>0</v>
      </c>
      <c r="H9" s="25"/>
      <c r="I9" s="32"/>
      <c r="J9" s="26"/>
    </row>
    <row r="10" spans="1:11" s="39" customFormat="1" x14ac:dyDescent="0.35">
      <c r="A10" s="34">
        <v>4</v>
      </c>
      <c r="B10" s="35"/>
      <c r="C10" s="36" t="s">
        <v>14</v>
      </c>
      <c r="D10" s="191" t="s">
        <v>19</v>
      </c>
      <c r="E10" s="1">
        <v>0</v>
      </c>
      <c r="F10" s="37">
        <v>0</v>
      </c>
      <c r="G10" s="192">
        <f>E10*(1-F10)</f>
        <v>0</v>
      </c>
      <c r="I10" s="40"/>
      <c r="J10" s="41"/>
    </row>
    <row r="11" spans="1:11" s="39" customFormat="1" x14ac:dyDescent="0.35">
      <c r="A11" s="34"/>
      <c r="B11" s="35">
        <v>11</v>
      </c>
      <c r="C11" s="42" t="s">
        <v>20</v>
      </c>
      <c r="D11" s="193" t="s">
        <v>21</v>
      </c>
      <c r="E11" s="178"/>
      <c r="F11" s="178"/>
      <c r="G11" s="204">
        <f>MIN(SUM(G13:G16)+G17, 40/60*SUM(G7:G10))</f>
        <v>0</v>
      </c>
      <c r="H11" s="41"/>
      <c r="I11" s="41"/>
    </row>
    <row r="12" spans="1:11" s="39" customFormat="1" x14ac:dyDescent="0.35">
      <c r="A12" s="34"/>
      <c r="B12" s="35">
        <v>12</v>
      </c>
      <c r="C12" s="36" t="s">
        <v>22</v>
      </c>
      <c r="D12" s="233" t="s">
        <v>23</v>
      </c>
      <c r="E12" s="234"/>
      <c r="F12" s="234"/>
      <c r="G12" s="235"/>
    </row>
    <row r="13" spans="1:11" s="39" customFormat="1" ht="26" x14ac:dyDescent="0.35">
      <c r="A13" s="34">
        <v>5</v>
      </c>
      <c r="B13" s="35">
        <v>12</v>
      </c>
      <c r="C13" s="36" t="s">
        <v>24</v>
      </c>
      <c r="D13" s="190" t="s">
        <v>25</v>
      </c>
      <c r="E13" s="1"/>
      <c r="F13" s="31">
        <v>0.15</v>
      </c>
      <c r="G13" s="192">
        <f>E13*(1-F13)</f>
        <v>0</v>
      </c>
      <c r="H13" s="41"/>
      <c r="I13" s="41"/>
    </row>
    <row r="14" spans="1:11" s="39" customFormat="1" x14ac:dyDescent="0.35">
      <c r="A14" s="34">
        <v>6</v>
      </c>
      <c r="B14" s="35">
        <v>12</v>
      </c>
      <c r="C14" s="36" t="s">
        <v>24</v>
      </c>
      <c r="D14" s="194" t="s">
        <v>26</v>
      </c>
      <c r="E14" s="1">
        <v>0</v>
      </c>
      <c r="F14" s="31">
        <v>0.15</v>
      </c>
      <c r="G14" s="192">
        <f>E14*(1-F14)</f>
        <v>0</v>
      </c>
    </row>
    <row r="15" spans="1:11" s="39" customFormat="1" x14ac:dyDescent="0.35">
      <c r="A15" s="34">
        <v>7</v>
      </c>
      <c r="B15" s="35">
        <v>12</v>
      </c>
      <c r="C15" s="36" t="s">
        <v>24</v>
      </c>
      <c r="D15" s="194" t="s">
        <v>27</v>
      </c>
      <c r="E15" s="1">
        <v>0</v>
      </c>
      <c r="F15" s="31">
        <v>0.15</v>
      </c>
      <c r="G15" s="192">
        <f>E15*(1-F15)</f>
        <v>0</v>
      </c>
    </row>
    <row r="16" spans="1:11" s="39" customFormat="1" x14ac:dyDescent="0.35">
      <c r="A16" s="34">
        <v>8</v>
      </c>
      <c r="B16" s="35">
        <v>12</v>
      </c>
      <c r="C16" s="36" t="s">
        <v>24</v>
      </c>
      <c r="D16" s="194" t="s">
        <v>28</v>
      </c>
      <c r="E16" s="1">
        <v>0</v>
      </c>
      <c r="F16" s="31">
        <v>0.15</v>
      </c>
      <c r="G16" s="192">
        <f>E16*(1-F16)</f>
        <v>0</v>
      </c>
    </row>
    <row r="17" spans="1:9" s="39" customFormat="1" x14ac:dyDescent="0.35">
      <c r="A17" s="34"/>
      <c r="B17" s="35">
        <v>13</v>
      </c>
      <c r="C17" s="36" t="s">
        <v>29</v>
      </c>
      <c r="D17" s="195" t="s">
        <v>30</v>
      </c>
      <c r="E17" s="2"/>
      <c r="F17" s="44"/>
      <c r="G17" s="204">
        <f>MIN(SUM(G18:G22), 15/85*(SUM(G7:G10)+SUM(G13:G16)), 15/60*SUM(G7:G10))</f>
        <v>0</v>
      </c>
    </row>
    <row r="18" spans="1:9" s="39" customFormat="1" x14ac:dyDescent="0.35">
      <c r="A18" s="34">
        <v>9</v>
      </c>
      <c r="B18" s="35">
        <v>14</v>
      </c>
      <c r="C18" s="36" t="s">
        <v>31</v>
      </c>
      <c r="D18" s="194" t="s">
        <v>32</v>
      </c>
      <c r="E18" s="1"/>
      <c r="F18" s="31">
        <v>0.25</v>
      </c>
      <c r="G18" s="192">
        <f>E18*(1-F18)</f>
        <v>0</v>
      </c>
      <c r="I18" s="41"/>
    </row>
    <row r="19" spans="1:9" s="39" customFormat="1" x14ac:dyDescent="0.35">
      <c r="A19" s="34">
        <v>10</v>
      </c>
      <c r="B19" s="35">
        <v>14</v>
      </c>
      <c r="C19" s="36" t="s">
        <v>31</v>
      </c>
      <c r="D19" s="190" t="s">
        <v>33</v>
      </c>
      <c r="E19" s="1">
        <v>0</v>
      </c>
      <c r="F19" s="31">
        <v>0.5</v>
      </c>
      <c r="G19" s="192">
        <f>E19*(1-F19)</f>
        <v>0</v>
      </c>
    </row>
    <row r="20" spans="1:9" s="39" customFormat="1" x14ac:dyDescent="0.35">
      <c r="A20" s="34">
        <v>11</v>
      </c>
      <c r="B20" s="35">
        <v>14</v>
      </c>
      <c r="C20" s="36" t="s">
        <v>31</v>
      </c>
      <c r="D20" s="194" t="s">
        <v>34</v>
      </c>
      <c r="E20" s="1">
        <v>0</v>
      </c>
      <c r="F20" s="31">
        <v>0.5</v>
      </c>
      <c r="G20" s="192">
        <f t="shared" ref="G20:G21" si="0">E20*(1-F20)</f>
        <v>0</v>
      </c>
    </row>
    <row r="21" spans="1:9" s="39" customFormat="1" x14ac:dyDescent="0.35">
      <c r="A21" s="34">
        <v>12</v>
      </c>
      <c r="B21" s="35">
        <v>14</v>
      </c>
      <c r="C21" s="36" t="s">
        <v>31</v>
      </c>
      <c r="D21" s="194" t="s">
        <v>35</v>
      </c>
      <c r="E21" s="1">
        <v>0</v>
      </c>
      <c r="F21" s="31">
        <v>0.5</v>
      </c>
      <c r="G21" s="192">
        <f t="shared" si="0"/>
        <v>0</v>
      </c>
    </row>
    <row r="22" spans="1:9" s="39" customFormat="1" ht="15" thickBot="1" x14ac:dyDescent="0.4">
      <c r="A22" s="34">
        <v>13</v>
      </c>
      <c r="B22" s="35">
        <v>14</v>
      </c>
      <c r="C22" s="36" t="s">
        <v>31</v>
      </c>
      <c r="D22" s="196" t="s">
        <v>36</v>
      </c>
      <c r="E22" s="3">
        <v>0</v>
      </c>
      <c r="F22" s="46">
        <v>0.5</v>
      </c>
      <c r="G22" s="197">
        <f>E22*(1-F22)</f>
        <v>0</v>
      </c>
    </row>
    <row r="23" spans="1:9" s="39" customFormat="1" ht="15" thickBot="1" x14ac:dyDescent="0.4">
      <c r="A23" s="47"/>
      <c r="B23" s="48"/>
      <c r="C23" s="49"/>
      <c r="D23" s="198"/>
      <c r="E23" s="2"/>
      <c r="F23" s="44"/>
      <c r="G23" s="199"/>
      <c r="H23" s="41"/>
    </row>
    <row r="24" spans="1:9" s="39" customFormat="1" ht="15" thickBot="1" x14ac:dyDescent="0.4">
      <c r="A24" s="50"/>
      <c r="B24" s="51"/>
      <c r="C24" s="52" t="s">
        <v>37</v>
      </c>
      <c r="D24" s="200" t="s">
        <v>38</v>
      </c>
      <c r="E24" s="201"/>
      <c r="F24" s="202"/>
      <c r="G24" s="203">
        <f>SUM(G7:G10)+G11</f>
        <v>0</v>
      </c>
    </row>
    <row r="25" spans="1:9" s="39" customFormat="1" x14ac:dyDescent="0.35">
      <c r="A25" s="53"/>
      <c r="B25" s="53"/>
      <c r="C25" s="53"/>
      <c r="D25" s="54"/>
      <c r="E25" s="54"/>
      <c r="F25" s="55"/>
      <c r="G25" s="54"/>
    </row>
    <row r="26" spans="1:9" s="39" customFormat="1" ht="15" thickBot="1" x14ac:dyDescent="0.4">
      <c r="A26" s="224" t="s">
        <v>39</v>
      </c>
      <c r="B26" s="224"/>
      <c r="C26" s="224"/>
      <c r="D26" s="224"/>
      <c r="E26" s="224"/>
      <c r="F26" s="224"/>
      <c r="G26" s="224"/>
    </row>
    <row r="27" spans="1:9" s="39" customFormat="1" x14ac:dyDescent="0.35">
      <c r="A27" s="56"/>
      <c r="B27" s="57">
        <v>15</v>
      </c>
      <c r="C27" s="58" t="s">
        <v>40</v>
      </c>
      <c r="D27" s="59" t="s">
        <v>41</v>
      </c>
      <c r="E27" s="163" t="s">
        <v>11</v>
      </c>
      <c r="F27" s="60" t="s">
        <v>42</v>
      </c>
      <c r="G27" s="61" t="s">
        <v>43</v>
      </c>
    </row>
    <row r="28" spans="1:9" s="39" customFormat="1" x14ac:dyDescent="0.35">
      <c r="A28" s="62"/>
      <c r="B28" s="63">
        <v>16</v>
      </c>
      <c r="C28" s="64" t="s">
        <v>44</v>
      </c>
      <c r="D28" s="65" t="s">
        <v>45</v>
      </c>
      <c r="E28" s="66"/>
      <c r="F28" s="67"/>
      <c r="G28" s="68"/>
    </row>
    <row r="29" spans="1:9" s="39" customFormat="1" x14ac:dyDescent="0.35">
      <c r="A29" s="62"/>
      <c r="B29" s="69"/>
      <c r="C29" s="64"/>
      <c r="D29" s="225" t="s">
        <v>46</v>
      </c>
      <c r="E29" s="226"/>
      <c r="F29" s="226"/>
      <c r="G29" s="227"/>
    </row>
    <row r="30" spans="1:9" s="39" customFormat="1" x14ac:dyDescent="0.35">
      <c r="A30" s="62">
        <v>14</v>
      </c>
      <c r="B30" s="69">
        <v>17</v>
      </c>
      <c r="C30" s="64" t="s">
        <v>47</v>
      </c>
      <c r="D30" s="70" t="s">
        <v>48</v>
      </c>
      <c r="E30" s="1">
        <v>0</v>
      </c>
      <c r="F30" s="71">
        <v>0</v>
      </c>
      <c r="G30" s="38">
        <f>E30*F30</f>
        <v>0</v>
      </c>
    </row>
    <row r="31" spans="1:9" s="39" customFormat="1" x14ac:dyDescent="0.35">
      <c r="A31" s="72"/>
      <c r="B31" s="73"/>
      <c r="C31" s="74"/>
      <c r="D31" s="216" t="s">
        <v>49</v>
      </c>
      <c r="E31" s="220"/>
      <c r="F31" s="220"/>
      <c r="G31" s="221"/>
      <c r="H31" s="75"/>
    </row>
    <row r="32" spans="1:9" s="39" customFormat="1" x14ac:dyDescent="0.35">
      <c r="A32" s="62">
        <v>15</v>
      </c>
      <c r="B32" s="69">
        <v>18</v>
      </c>
      <c r="C32" s="64" t="s">
        <v>50</v>
      </c>
      <c r="D32" s="76" t="s">
        <v>51</v>
      </c>
      <c r="E32" s="1">
        <v>0</v>
      </c>
      <c r="F32" s="71">
        <v>0.03</v>
      </c>
      <c r="G32" s="38">
        <f>E32*F32</f>
        <v>0</v>
      </c>
    </row>
    <row r="33" spans="1:9" s="39" customFormat="1" x14ac:dyDescent="0.35">
      <c r="A33" s="62">
        <v>16</v>
      </c>
      <c r="B33" s="69">
        <v>18</v>
      </c>
      <c r="C33" s="64" t="s">
        <v>52</v>
      </c>
      <c r="D33" s="76" t="s">
        <v>53</v>
      </c>
      <c r="E33" s="1">
        <v>0</v>
      </c>
      <c r="F33" s="71">
        <v>0.03</v>
      </c>
      <c r="G33" s="38">
        <f>E33*F33</f>
        <v>0</v>
      </c>
    </row>
    <row r="34" spans="1:9" s="39" customFormat="1" ht="29" x14ac:dyDescent="0.35">
      <c r="A34" s="62">
        <v>17</v>
      </c>
      <c r="B34" s="69">
        <v>19</v>
      </c>
      <c r="C34" s="64" t="s">
        <v>54</v>
      </c>
      <c r="D34" s="76" t="s">
        <v>55</v>
      </c>
      <c r="E34" s="1">
        <v>0</v>
      </c>
      <c r="F34" s="77">
        <v>0.05</v>
      </c>
      <c r="G34" s="38">
        <f>E34*F34</f>
        <v>0</v>
      </c>
    </row>
    <row r="35" spans="1:9" s="39" customFormat="1" x14ac:dyDescent="0.35">
      <c r="A35" s="62"/>
      <c r="B35" s="69"/>
      <c r="C35" s="64"/>
      <c r="D35" s="228" t="s">
        <v>56</v>
      </c>
      <c r="E35" s="229"/>
      <c r="F35" s="229"/>
      <c r="G35" s="230"/>
    </row>
    <row r="36" spans="1:9" s="39" customFormat="1" x14ac:dyDescent="0.35">
      <c r="A36" s="62">
        <v>18</v>
      </c>
      <c r="B36" s="69">
        <v>20</v>
      </c>
      <c r="C36" s="64" t="s">
        <v>57</v>
      </c>
      <c r="D36" s="78" t="s">
        <v>58</v>
      </c>
      <c r="E36" s="1">
        <v>0</v>
      </c>
      <c r="F36" s="77">
        <v>0.1</v>
      </c>
      <c r="G36" s="38">
        <f t="shared" ref="G36:G40" si="1">E36*F36</f>
        <v>0</v>
      </c>
    </row>
    <row r="37" spans="1:9" s="39" customFormat="1" x14ac:dyDescent="0.35">
      <c r="A37" s="62">
        <v>19</v>
      </c>
      <c r="B37" s="69">
        <v>20</v>
      </c>
      <c r="C37" s="64" t="s">
        <v>59</v>
      </c>
      <c r="D37" s="79" t="s">
        <v>60</v>
      </c>
      <c r="E37" s="1">
        <v>0</v>
      </c>
      <c r="F37" s="77">
        <v>0.1</v>
      </c>
      <c r="G37" s="38">
        <f t="shared" si="1"/>
        <v>0</v>
      </c>
    </row>
    <row r="38" spans="1:9" s="39" customFormat="1" x14ac:dyDescent="0.35">
      <c r="A38" s="62">
        <v>20</v>
      </c>
      <c r="B38" s="69">
        <v>20</v>
      </c>
      <c r="C38" s="64" t="s">
        <v>61</v>
      </c>
      <c r="D38" s="76" t="s">
        <v>62</v>
      </c>
      <c r="E38" s="1">
        <v>0</v>
      </c>
      <c r="F38" s="77">
        <v>0.1</v>
      </c>
      <c r="G38" s="38">
        <f t="shared" si="1"/>
        <v>0</v>
      </c>
    </row>
    <row r="39" spans="1:9" s="39" customFormat="1" x14ac:dyDescent="0.35">
      <c r="A39" s="62">
        <v>21</v>
      </c>
      <c r="B39" s="69">
        <v>20</v>
      </c>
      <c r="C39" s="64" t="s">
        <v>63</v>
      </c>
      <c r="D39" s="76" t="s">
        <v>64</v>
      </c>
      <c r="E39" s="1">
        <v>0</v>
      </c>
      <c r="F39" s="77">
        <v>0.1</v>
      </c>
      <c r="G39" s="38">
        <f t="shared" si="1"/>
        <v>0</v>
      </c>
    </row>
    <row r="40" spans="1:9" s="39" customFormat="1" x14ac:dyDescent="0.35">
      <c r="A40" s="62">
        <v>22</v>
      </c>
      <c r="B40" s="69">
        <v>20</v>
      </c>
      <c r="C40" s="64" t="s">
        <v>65</v>
      </c>
      <c r="D40" s="76" t="s">
        <v>66</v>
      </c>
      <c r="E40" s="1">
        <v>0</v>
      </c>
      <c r="F40" s="77">
        <v>0.1</v>
      </c>
      <c r="G40" s="38">
        <f t="shared" si="1"/>
        <v>0</v>
      </c>
    </row>
    <row r="41" spans="1:9" s="39" customFormat="1" x14ac:dyDescent="0.35">
      <c r="A41" s="62"/>
      <c r="B41" s="69" t="s">
        <v>67</v>
      </c>
      <c r="C41" s="64" t="s">
        <v>68</v>
      </c>
      <c r="D41" s="219" t="s">
        <v>69</v>
      </c>
      <c r="E41" s="231"/>
      <c r="F41" s="231"/>
      <c r="G41" s="232"/>
    </row>
    <row r="42" spans="1:9" s="39" customFormat="1" x14ac:dyDescent="0.35">
      <c r="A42" s="72"/>
      <c r="B42" s="73"/>
      <c r="C42" s="80"/>
      <c r="D42" s="216" t="s">
        <v>70</v>
      </c>
      <c r="E42" s="217"/>
      <c r="F42" s="217"/>
      <c r="G42" s="218"/>
    </row>
    <row r="43" spans="1:9" s="39" customFormat="1" x14ac:dyDescent="0.35">
      <c r="A43" s="62">
        <v>23</v>
      </c>
      <c r="B43" s="69">
        <v>26</v>
      </c>
      <c r="C43" s="64" t="s">
        <v>71</v>
      </c>
      <c r="D43" s="76" t="s">
        <v>72</v>
      </c>
      <c r="E43" s="1">
        <v>0</v>
      </c>
      <c r="F43" s="81">
        <v>0.05</v>
      </c>
      <c r="G43" s="38">
        <f t="shared" ref="G43:G47" si="2">E43*F43</f>
        <v>0</v>
      </c>
    </row>
    <row r="44" spans="1:9" s="39" customFormat="1" x14ac:dyDescent="0.35">
      <c r="A44" s="62">
        <v>24</v>
      </c>
      <c r="B44" s="69">
        <v>27</v>
      </c>
      <c r="C44" s="64" t="s">
        <v>73</v>
      </c>
      <c r="D44" s="76" t="s">
        <v>74</v>
      </c>
      <c r="E44" s="1">
        <v>0</v>
      </c>
      <c r="F44" s="81">
        <v>0.25</v>
      </c>
      <c r="G44" s="38">
        <f t="shared" si="2"/>
        <v>0</v>
      </c>
    </row>
    <row r="45" spans="1:9" s="39" customFormat="1" x14ac:dyDescent="0.35">
      <c r="A45" s="62">
        <v>25</v>
      </c>
      <c r="B45" s="69">
        <v>29</v>
      </c>
      <c r="C45" s="64" t="s">
        <v>75</v>
      </c>
      <c r="D45" s="76" t="s">
        <v>76</v>
      </c>
      <c r="E45" s="1">
        <v>0</v>
      </c>
      <c r="F45" s="81">
        <v>0.2</v>
      </c>
      <c r="G45" s="38">
        <f t="shared" si="2"/>
        <v>0</v>
      </c>
      <c r="I45" s="40"/>
    </row>
    <row r="46" spans="1:9" s="39" customFormat="1" x14ac:dyDescent="0.35">
      <c r="A46" s="62">
        <v>26</v>
      </c>
      <c r="B46" s="69">
        <v>30</v>
      </c>
      <c r="C46" s="64" t="s">
        <v>77</v>
      </c>
      <c r="D46" s="76" t="s">
        <v>78</v>
      </c>
      <c r="E46" s="1"/>
      <c r="F46" s="81">
        <v>0.4</v>
      </c>
      <c r="G46" s="38">
        <f t="shared" si="2"/>
        <v>0</v>
      </c>
    </row>
    <row r="47" spans="1:9" s="39" customFormat="1" ht="38.5" x14ac:dyDescent="0.35">
      <c r="A47" s="62">
        <v>27</v>
      </c>
      <c r="B47" s="69">
        <v>31</v>
      </c>
      <c r="C47" s="64" t="s">
        <v>79</v>
      </c>
      <c r="D47" s="76" t="s">
        <v>80</v>
      </c>
      <c r="E47" s="1">
        <v>0</v>
      </c>
      <c r="F47" s="81">
        <v>1</v>
      </c>
      <c r="G47" s="38">
        <f t="shared" si="2"/>
        <v>0</v>
      </c>
    </row>
    <row r="48" spans="1:9" s="39" customFormat="1" x14ac:dyDescent="0.35">
      <c r="A48" s="62"/>
      <c r="B48" s="82">
        <v>32</v>
      </c>
      <c r="C48" s="64" t="s">
        <v>81</v>
      </c>
      <c r="D48" s="83" t="s">
        <v>82</v>
      </c>
      <c r="E48" s="84"/>
      <c r="F48" s="44"/>
      <c r="G48" s="45"/>
    </row>
    <row r="49" spans="1:9" s="39" customFormat="1" x14ac:dyDescent="0.35">
      <c r="A49" s="72"/>
      <c r="B49" s="73"/>
      <c r="C49" s="80"/>
      <c r="D49" s="216" t="s">
        <v>70</v>
      </c>
      <c r="E49" s="217"/>
      <c r="F49" s="217"/>
      <c r="G49" s="218"/>
    </row>
    <row r="50" spans="1:9" s="39" customFormat="1" ht="26" x14ac:dyDescent="0.35">
      <c r="A50" s="62">
        <v>28</v>
      </c>
      <c r="B50" s="85">
        <v>33</v>
      </c>
      <c r="C50" s="64" t="s">
        <v>83</v>
      </c>
      <c r="D50" s="70" t="s">
        <v>84</v>
      </c>
      <c r="E50" s="1">
        <v>0</v>
      </c>
      <c r="F50" s="81">
        <v>0</v>
      </c>
      <c r="G50" s="38">
        <f t="shared" ref="G50:G55" si="3">E50*F50</f>
        <v>0</v>
      </c>
    </row>
    <row r="51" spans="1:9" s="39" customFormat="1" x14ac:dyDescent="0.35">
      <c r="A51" s="62">
        <v>29</v>
      </c>
      <c r="B51" s="69">
        <v>34</v>
      </c>
      <c r="C51" s="64" t="s">
        <v>85</v>
      </c>
      <c r="D51" s="70" t="s">
        <v>86</v>
      </c>
      <c r="E51" s="1">
        <v>0</v>
      </c>
      <c r="F51" s="81">
        <v>0.15</v>
      </c>
      <c r="G51" s="38">
        <f t="shared" si="3"/>
        <v>0</v>
      </c>
    </row>
    <row r="52" spans="1:9" s="39" customFormat="1" ht="24.75" customHeight="1" x14ac:dyDescent="0.35">
      <c r="A52" s="62">
        <v>30</v>
      </c>
      <c r="B52" s="69">
        <v>34</v>
      </c>
      <c r="C52" s="64" t="s">
        <v>87</v>
      </c>
      <c r="D52" s="70" t="s">
        <v>88</v>
      </c>
      <c r="E52" s="1">
        <v>0</v>
      </c>
      <c r="F52" s="81">
        <v>0.25</v>
      </c>
      <c r="G52" s="38">
        <f t="shared" si="3"/>
        <v>0</v>
      </c>
    </row>
    <row r="53" spans="1:9" s="39" customFormat="1" x14ac:dyDescent="0.35">
      <c r="A53" s="62">
        <v>31</v>
      </c>
      <c r="B53" s="69">
        <v>34</v>
      </c>
      <c r="C53" s="64" t="s">
        <v>89</v>
      </c>
      <c r="D53" s="76" t="s">
        <v>90</v>
      </c>
      <c r="E53" s="1">
        <v>0</v>
      </c>
      <c r="F53" s="77">
        <v>0.25</v>
      </c>
      <c r="G53" s="38">
        <f t="shared" si="3"/>
        <v>0</v>
      </c>
    </row>
    <row r="54" spans="1:9" s="39" customFormat="1" x14ac:dyDescent="0.35">
      <c r="A54" s="62">
        <v>32</v>
      </c>
      <c r="B54" s="69">
        <v>34</v>
      </c>
      <c r="C54" s="64" t="s">
        <v>91</v>
      </c>
      <c r="D54" s="76" t="s">
        <v>92</v>
      </c>
      <c r="E54" s="1">
        <v>0</v>
      </c>
      <c r="F54" s="77">
        <v>0.5</v>
      </c>
      <c r="G54" s="38">
        <f t="shared" si="3"/>
        <v>0</v>
      </c>
    </row>
    <row r="55" spans="1:9" s="39" customFormat="1" ht="26" x14ac:dyDescent="0.35">
      <c r="A55" s="62">
        <v>33</v>
      </c>
      <c r="B55" s="69">
        <v>35</v>
      </c>
      <c r="C55" s="64" t="s">
        <v>93</v>
      </c>
      <c r="D55" s="76" t="s">
        <v>94</v>
      </c>
      <c r="E55" s="1">
        <v>0</v>
      </c>
      <c r="F55" s="81">
        <v>1</v>
      </c>
      <c r="G55" s="38">
        <f t="shared" si="3"/>
        <v>0</v>
      </c>
    </row>
    <row r="56" spans="1:9" s="39" customFormat="1" x14ac:dyDescent="0.35">
      <c r="A56" s="62"/>
      <c r="B56" s="69"/>
      <c r="C56" s="86"/>
      <c r="D56" s="219" t="s">
        <v>95</v>
      </c>
      <c r="E56" s="220"/>
      <c r="F56" s="220"/>
      <c r="G56" s="221"/>
    </row>
    <row r="57" spans="1:9" s="39" customFormat="1" x14ac:dyDescent="0.35">
      <c r="A57" s="62">
        <v>34</v>
      </c>
      <c r="B57" s="69">
        <v>36</v>
      </c>
      <c r="C57" s="64" t="s">
        <v>96</v>
      </c>
      <c r="D57" s="87" t="s">
        <v>97</v>
      </c>
      <c r="E57" s="1">
        <v>0</v>
      </c>
      <c r="F57" s="81">
        <v>0.05</v>
      </c>
      <c r="G57" s="88">
        <f t="shared" ref="G57:G62" si="4">E57*F57</f>
        <v>0</v>
      </c>
      <c r="I57" s="40"/>
    </row>
    <row r="58" spans="1:9" s="39" customFormat="1" x14ac:dyDescent="0.35">
      <c r="A58" s="62">
        <v>35</v>
      </c>
      <c r="B58" s="69">
        <v>37</v>
      </c>
      <c r="C58" s="64" t="s">
        <v>98</v>
      </c>
      <c r="D58" s="87" t="s">
        <v>99</v>
      </c>
      <c r="E58" s="1"/>
      <c r="F58" s="81">
        <v>0.05</v>
      </c>
      <c r="G58" s="88">
        <f t="shared" si="4"/>
        <v>0</v>
      </c>
    </row>
    <row r="59" spans="1:9" s="39" customFormat="1" x14ac:dyDescent="0.35">
      <c r="A59" s="62">
        <v>36</v>
      </c>
      <c r="B59" s="69">
        <v>38</v>
      </c>
      <c r="C59" s="64" t="s">
        <v>100</v>
      </c>
      <c r="D59" s="87" t="s">
        <v>101</v>
      </c>
      <c r="E59" s="1"/>
      <c r="F59" s="81">
        <v>0.05</v>
      </c>
      <c r="G59" s="88">
        <f t="shared" si="4"/>
        <v>0</v>
      </c>
      <c r="H59" s="41"/>
    </row>
    <row r="60" spans="1:9" s="39" customFormat="1" ht="29" x14ac:dyDescent="0.35">
      <c r="A60" s="62">
        <v>37</v>
      </c>
      <c r="B60" s="69">
        <v>39</v>
      </c>
      <c r="C60" s="64" t="s">
        <v>102</v>
      </c>
      <c r="D60" s="87" t="s">
        <v>103</v>
      </c>
      <c r="E60" s="1"/>
      <c r="F60" s="81">
        <v>0.1</v>
      </c>
      <c r="G60" s="88">
        <f t="shared" si="4"/>
        <v>0</v>
      </c>
    </row>
    <row r="61" spans="1:9" s="39" customFormat="1" x14ac:dyDescent="0.35">
      <c r="A61" s="62">
        <v>38</v>
      </c>
      <c r="B61" s="69">
        <v>40</v>
      </c>
      <c r="C61" s="64" t="s">
        <v>104</v>
      </c>
      <c r="D61" s="87" t="s">
        <v>105</v>
      </c>
      <c r="E61" s="1">
        <v>0</v>
      </c>
      <c r="F61" s="81">
        <v>0.02</v>
      </c>
      <c r="G61" s="88">
        <f t="shared" si="4"/>
        <v>0</v>
      </c>
      <c r="I61" s="40"/>
    </row>
    <row r="62" spans="1:9" s="39" customFormat="1" ht="15" thickBot="1" x14ac:dyDescent="0.4">
      <c r="A62" s="89">
        <v>39</v>
      </c>
      <c r="B62" s="90">
        <v>41</v>
      </c>
      <c r="C62" s="91" t="s">
        <v>106</v>
      </c>
      <c r="D62" s="92" t="s">
        <v>107</v>
      </c>
      <c r="E62" s="3">
        <v>0</v>
      </c>
      <c r="F62" s="93">
        <v>0.05</v>
      </c>
      <c r="G62" s="94">
        <f t="shared" si="4"/>
        <v>0</v>
      </c>
    </row>
    <row r="63" spans="1:9" s="39" customFormat="1" ht="15" thickBot="1" x14ac:dyDescent="0.4">
      <c r="A63" s="56"/>
      <c r="B63" s="95"/>
      <c r="C63" s="96"/>
      <c r="D63" s="97"/>
      <c r="E63" s="98"/>
      <c r="F63" s="44"/>
      <c r="G63" s="99"/>
    </row>
    <row r="64" spans="1:9" s="39" customFormat="1" ht="15" thickBot="1" x14ac:dyDescent="0.4">
      <c r="A64" s="50"/>
      <c r="B64" s="100"/>
      <c r="C64" s="101"/>
      <c r="D64" s="102" t="s">
        <v>108</v>
      </c>
      <c r="E64" s="103"/>
      <c r="F64" s="104"/>
      <c r="G64" s="105">
        <f>SUM(G30,G32:G34,G36:G40,G43:G47,G50:G55,G57:G62)</f>
        <v>0</v>
      </c>
    </row>
    <row r="65" spans="1:7" s="39" customFormat="1" ht="15" thickBot="1" x14ac:dyDescent="0.4">
      <c r="A65" s="53"/>
      <c r="B65" s="53"/>
      <c r="C65" s="53"/>
      <c r="D65" s="106"/>
      <c r="E65" s="107"/>
      <c r="F65" s="55"/>
      <c r="G65" s="108"/>
    </row>
    <row r="66" spans="1:7" s="39" customFormat="1" x14ac:dyDescent="0.35">
      <c r="A66" s="109"/>
      <c r="B66" s="110">
        <v>42</v>
      </c>
      <c r="C66" s="23" t="s">
        <v>109</v>
      </c>
      <c r="D66" s="236" t="s">
        <v>110</v>
      </c>
      <c r="E66" s="237"/>
      <c r="F66" s="237"/>
      <c r="G66" s="238"/>
    </row>
    <row r="67" spans="1:7" s="117" customFormat="1" x14ac:dyDescent="0.35">
      <c r="A67" s="111"/>
      <c r="B67" s="112"/>
      <c r="C67" s="113"/>
      <c r="D67" s="114" t="s">
        <v>111</v>
      </c>
      <c r="E67" s="115"/>
      <c r="F67" s="115"/>
      <c r="G67" s="116"/>
    </row>
    <row r="68" spans="1:7" s="39" customFormat="1" x14ac:dyDescent="0.35">
      <c r="A68" s="62">
        <v>40</v>
      </c>
      <c r="B68" s="118">
        <v>43</v>
      </c>
      <c r="C68" s="42" t="s">
        <v>112</v>
      </c>
      <c r="D68" s="76" t="s">
        <v>113</v>
      </c>
      <c r="E68" s="1">
        <v>0</v>
      </c>
      <c r="F68" s="77">
        <v>0</v>
      </c>
      <c r="G68" s="38">
        <f t="shared" ref="G68:G86" si="5">E68*F68</f>
        <v>0</v>
      </c>
    </row>
    <row r="69" spans="1:7" s="39" customFormat="1" x14ac:dyDescent="0.35">
      <c r="A69" s="62">
        <v>41</v>
      </c>
      <c r="B69" s="118">
        <v>44</v>
      </c>
      <c r="C69" s="42" t="s">
        <v>114</v>
      </c>
      <c r="D69" s="76" t="s">
        <v>115</v>
      </c>
      <c r="E69" s="1">
        <v>0</v>
      </c>
      <c r="F69" s="77">
        <v>0.15</v>
      </c>
      <c r="G69" s="38">
        <f t="shared" si="5"/>
        <v>0</v>
      </c>
    </row>
    <row r="70" spans="1:7" s="39" customFormat="1" ht="38.5" x14ac:dyDescent="0.35">
      <c r="A70" s="62">
        <v>42</v>
      </c>
      <c r="B70" s="118">
        <v>44</v>
      </c>
      <c r="C70" s="42" t="s">
        <v>116</v>
      </c>
      <c r="D70" s="76" t="s">
        <v>117</v>
      </c>
      <c r="E70" s="1">
        <v>0</v>
      </c>
      <c r="F70" s="77">
        <v>0.25</v>
      </c>
      <c r="G70" s="38">
        <f t="shared" si="5"/>
        <v>0</v>
      </c>
    </row>
    <row r="71" spans="1:7" s="39" customFormat="1" ht="26" x14ac:dyDescent="0.35">
      <c r="A71" s="62">
        <v>43</v>
      </c>
      <c r="B71" s="118">
        <v>44</v>
      </c>
      <c r="C71" s="42" t="s">
        <v>118</v>
      </c>
      <c r="D71" s="76" t="s">
        <v>119</v>
      </c>
      <c r="E71" s="1">
        <v>0</v>
      </c>
      <c r="F71" s="77">
        <v>0.25</v>
      </c>
      <c r="G71" s="38">
        <f t="shared" si="5"/>
        <v>0</v>
      </c>
    </row>
    <row r="72" spans="1:7" s="39" customFormat="1" ht="26" x14ac:dyDescent="0.35">
      <c r="A72" s="62">
        <v>44</v>
      </c>
      <c r="B72" s="118">
        <v>44</v>
      </c>
      <c r="C72" s="42" t="s">
        <v>120</v>
      </c>
      <c r="D72" s="76" t="s">
        <v>121</v>
      </c>
      <c r="E72" s="1">
        <v>0</v>
      </c>
      <c r="F72" s="77">
        <v>0.5</v>
      </c>
      <c r="G72" s="38">
        <f t="shared" si="5"/>
        <v>0</v>
      </c>
    </row>
    <row r="73" spans="1:7" s="39" customFormat="1" x14ac:dyDescent="0.35">
      <c r="A73" s="119">
        <v>45</v>
      </c>
      <c r="B73" s="120"/>
      <c r="C73" s="42" t="s">
        <v>122</v>
      </c>
      <c r="D73" s="33" t="s">
        <v>123</v>
      </c>
      <c r="E73" s="1">
        <v>0</v>
      </c>
      <c r="F73" s="81">
        <v>1</v>
      </c>
      <c r="G73" s="38">
        <f>E73*F73</f>
        <v>0</v>
      </c>
    </row>
    <row r="74" spans="1:7" s="39" customFormat="1" x14ac:dyDescent="0.35">
      <c r="A74" s="119"/>
      <c r="B74" s="121"/>
      <c r="C74" s="122"/>
      <c r="D74" s="246" t="s">
        <v>124</v>
      </c>
      <c r="E74" s="247"/>
      <c r="F74" s="247"/>
      <c r="G74" s="248"/>
    </row>
    <row r="75" spans="1:7" s="39" customFormat="1" x14ac:dyDescent="0.35">
      <c r="A75" s="119"/>
      <c r="B75" s="120"/>
      <c r="C75" s="42" t="s">
        <v>125</v>
      </c>
      <c r="D75" s="33" t="s">
        <v>126</v>
      </c>
      <c r="E75" s="175">
        <f>SUM(E76:E79)</f>
        <v>0</v>
      </c>
      <c r="F75" s="165">
        <v>0.5</v>
      </c>
      <c r="G75" s="170">
        <f>E75*F75</f>
        <v>0</v>
      </c>
    </row>
    <row r="76" spans="1:7" s="39" customFormat="1" x14ac:dyDescent="0.35">
      <c r="A76" s="119">
        <v>46</v>
      </c>
      <c r="B76" s="118" t="s">
        <v>127</v>
      </c>
      <c r="C76" s="42" t="s">
        <v>125</v>
      </c>
      <c r="D76" s="87" t="s">
        <v>128</v>
      </c>
      <c r="E76" s="164">
        <v>0</v>
      </c>
      <c r="F76" s="167"/>
      <c r="G76" s="172"/>
    </row>
    <row r="77" spans="1:7" s="39" customFormat="1" x14ac:dyDescent="0.35">
      <c r="A77" s="119">
        <v>47</v>
      </c>
      <c r="B77" s="118" t="s">
        <v>127</v>
      </c>
      <c r="C77" s="42" t="s">
        <v>125</v>
      </c>
      <c r="D77" s="87" t="s">
        <v>129</v>
      </c>
      <c r="E77" s="164"/>
      <c r="F77" s="168"/>
      <c r="G77" s="173"/>
    </row>
    <row r="78" spans="1:7" s="39" customFormat="1" x14ac:dyDescent="0.35">
      <c r="A78" s="119">
        <v>48</v>
      </c>
      <c r="B78" s="118" t="s">
        <v>127</v>
      </c>
      <c r="C78" s="42" t="s">
        <v>125</v>
      </c>
      <c r="D78" s="87" t="s">
        <v>130</v>
      </c>
      <c r="E78" s="164"/>
      <c r="F78" s="168"/>
      <c r="G78" s="173"/>
    </row>
    <row r="79" spans="1:7" s="39" customFormat="1" x14ac:dyDescent="0.35">
      <c r="A79" s="62">
        <v>49</v>
      </c>
      <c r="B79" s="118" t="s">
        <v>127</v>
      </c>
      <c r="C79" s="42" t="s">
        <v>125</v>
      </c>
      <c r="D79" s="87" t="s">
        <v>131</v>
      </c>
      <c r="E79" s="164"/>
      <c r="F79" s="169"/>
      <c r="G79" s="174"/>
    </row>
    <row r="80" spans="1:7" s="39" customFormat="1" x14ac:dyDescent="0.35">
      <c r="A80" s="62">
        <v>50</v>
      </c>
      <c r="B80" s="118" t="s">
        <v>127</v>
      </c>
      <c r="C80" s="42" t="s">
        <v>132</v>
      </c>
      <c r="D80" s="123" t="s">
        <v>133</v>
      </c>
      <c r="E80" s="1">
        <v>0</v>
      </c>
      <c r="F80" s="166">
        <v>1</v>
      </c>
      <c r="G80" s="171">
        <f>E80*F80</f>
        <v>0</v>
      </c>
    </row>
    <row r="81" spans="1:9" s="39" customFormat="1" x14ac:dyDescent="0.35">
      <c r="A81" s="119"/>
      <c r="B81" s="121"/>
      <c r="C81" s="122"/>
      <c r="D81" s="249" t="s">
        <v>134</v>
      </c>
      <c r="E81" s="250"/>
      <c r="F81" s="250"/>
      <c r="G81" s="251"/>
    </row>
    <row r="82" spans="1:9" s="39" customFormat="1" ht="29" x14ac:dyDescent="0.35">
      <c r="A82" s="124">
        <v>51</v>
      </c>
      <c r="B82" s="125">
        <v>51</v>
      </c>
      <c r="C82" s="126" t="s">
        <v>135</v>
      </c>
      <c r="D82" s="43" t="s">
        <v>136</v>
      </c>
      <c r="E82" s="1">
        <v>0</v>
      </c>
      <c r="F82" s="81">
        <v>0</v>
      </c>
      <c r="G82" s="38">
        <f t="shared" si="5"/>
        <v>0</v>
      </c>
      <c r="I82" s="41"/>
    </row>
    <row r="83" spans="1:9" s="39" customFormat="1" x14ac:dyDescent="0.35">
      <c r="A83" s="119">
        <v>52</v>
      </c>
      <c r="B83" s="127"/>
      <c r="C83" s="42" t="s">
        <v>137</v>
      </c>
      <c r="D83" s="43" t="s">
        <v>138</v>
      </c>
      <c r="E83" s="1">
        <v>0</v>
      </c>
      <c r="F83" s="81">
        <v>0.25</v>
      </c>
      <c r="G83" s="38">
        <f>E83*F83</f>
        <v>0</v>
      </c>
      <c r="I83" s="40"/>
    </row>
    <row r="84" spans="1:9" s="39" customFormat="1" x14ac:dyDescent="0.35">
      <c r="A84" s="119">
        <v>53</v>
      </c>
      <c r="B84" s="128" t="s">
        <v>139</v>
      </c>
      <c r="C84" s="129" t="s">
        <v>140</v>
      </c>
      <c r="D84" s="43" t="s">
        <v>141</v>
      </c>
      <c r="E84" s="1">
        <v>0</v>
      </c>
      <c r="F84" s="81">
        <v>1</v>
      </c>
      <c r="G84" s="38">
        <f>E84*F84</f>
        <v>0</v>
      </c>
      <c r="I84" s="41"/>
    </row>
    <row r="85" spans="1:9" s="39" customFormat="1" ht="29" x14ac:dyDescent="0.35">
      <c r="A85" s="119">
        <v>54</v>
      </c>
      <c r="B85" s="120">
        <v>51</v>
      </c>
      <c r="C85" s="42" t="s">
        <v>142</v>
      </c>
      <c r="D85" s="130" t="s">
        <v>143</v>
      </c>
      <c r="E85" s="1"/>
      <c r="F85" s="81">
        <v>1</v>
      </c>
      <c r="G85" s="38">
        <f>E85*F85</f>
        <v>0</v>
      </c>
      <c r="I85" s="41" t="s">
        <v>144</v>
      </c>
    </row>
    <row r="86" spans="1:9" s="39" customFormat="1" x14ac:dyDescent="0.35">
      <c r="A86" s="62">
        <v>55</v>
      </c>
      <c r="B86" s="118">
        <v>52</v>
      </c>
      <c r="C86" s="42" t="s">
        <v>145</v>
      </c>
      <c r="D86" s="87" t="s">
        <v>97</v>
      </c>
      <c r="E86" s="1">
        <v>0</v>
      </c>
      <c r="F86" s="81">
        <v>1</v>
      </c>
      <c r="G86" s="38">
        <f t="shared" si="5"/>
        <v>0</v>
      </c>
      <c r="I86" s="39" t="s">
        <v>146</v>
      </c>
    </row>
    <row r="87" spans="1:9" s="39" customFormat="1" ht="15" thickBot="1" x14ac:dyDescent="0.4">
      <c r="A87" s="53"/>
      <c r="B87" s="53"/>
      <c r="C87" s="53"/>
      <c r="D87" s="131"/>
      <c r="E87" s="132"/>
      <c r="F87" s="133"/>
      <c r="G87" s="134"/>
    </row>
    <row r="88" spans="1:9" s="39" customFormat="1" ht="15" thickBot="1" x14ac:dyDescent="0.4">
      <c r="A88" s="53"/>
      <c r="B88" s="53"/>
      <c r="C88" s="53"/>
      <c r="D88" s="239" t="s">
        <v>147</v>
      </c>
      <c r="E88" s="240"/>
      <c r="F88" s="240"/>
      <c r="G88" s="135">
        <f>SUM(G68:G73,G75,G80,G82:G86)</f>
        <v>0</v>
      </c>
    </row>
    <row r="89" spans="1:9" s="39" customFormat="1" ht="15" thickBot="1" x14ac:dyDescent="0.4">
      <c r="A89" s="53"/>
      <c r="B89" s="53"/>
      <c r="C89" s="53"/>
      <c r="D89" s="136"/>
      <c r="E89" s="136"/>
      <c r="F89" s="136"/>
      <c r="G89" s="137"/>
    </row>
    <row r="90" spans="1:9" s="39" customFormat="1" ht="39" customHeight="1" thickBot="1" x14ac:dyDescent="0.4">
      <c r="A90" s="53"/>
      <c r="B90" s="53"/>
      <c r="C90" s="138" t="s">
        <v>148</v>
      </c>
      <c r="D90" s="243" t="s">
        <v>149</v>
      </c>
      <c r="E90" s="244"/>
      <c r="F90" s="244"/>
      <c r="G90" s="139">
        <f>IF((G88-G83)&gt;(0.75*G64),0.75*G64,(G88-G83))</f>
        <v>0</v>
      </c>
    </row>
    <row r="91" spans="1:9" s="39" customFormat="1" ht="15" thickBot="1" x14ac:dyDescent="0.4">
      <c r="A91" s="53"/>
      <c r="B91" s="53"/>
      <c r="C91" s="138"/>
      <c r="D91" s="140"/>
      <c r="E91" s="141"/>
      <c r="F91" s="142"/>
      <c r="G91" s="137"/>
    </row>
    <row r="92" spans="1:9" s="39" customFormat="1" ht="15" thickBot="1" x14ac:dyDescent="0.4">
      <c r="A92" s="53"/>
      <c r="B92" s="53"/>
      <c r="C92" s="138" t="s">
        <v>148</v>
      </c>
      <c r="D92" s="241" t="s">
        <v>150</v>
      </c>
      <c r="E92" s="242"/>
      <c r="F92" s="242"/>
      <c r="G92" s="139">
        <f>G64-G90</f>
        <v>0</v>
      </c>
    </row>
    <row r="93" spans="1:9" s="39" customFormat="1" ht="15" thickBot="1" x14ac:dyDescent="0.4">
      <c r="A93" s="53"/>
      <c r="B93" s="53"/>
      <c r="C93" s="138"/>
      <c r="D93" s="143"/>
      <c r="E93" s="144"/>
      <c r="F93" s="145"/>
      <c r="G93" s="137"/>
    </row>
    <row r="94" spans="1:9" s="39" customFormat="1" ht="15" thickBot="1" x14ac:dyDescent="0.4">
      <c r="A94" s="53"/>
      <c r="B94" s="53"/>
      <c r="C94" s="138" t="s">
        <v>37</v>
      </c>
      <c r="D94" s="241" t="s">
        <v>151</v>
      </c>
      <c r="E94" s="242"/>
      <c r="F94" s="242"/>
      <c r="G94" s="139">
        <f>G24</f>
        <v>0</v>
      </c>
    </row>
    <row r="95" spans="1:9" s="39" customFormat="1" ht="15" thickBot="1" x14ac:dyDescent="0.4">
      <c r="A95" s="53"/>
      <c r="B95" s="53"/>
      <c r="C95" s="138"/>
      <c r="D95" s="146"/>
      <c r="E95" s="147"/>
      <c r="F95" s="133"/>
      <c r="G95" s="108"/>
    </row>
    <row r="96" spans="1:9" s="39" customFormat="1" ht="15" thickBot="1" x14ac:dyDescent="0.4">
      <c r="A96" s="53"/>
      <c r="B96" s="53"/>
      <c r="C96" s="138" t="s">
        <v>152</v>
      </c>
      <c r="D96" s="241" t="s">
        <v>153</v>
      </c>
      <c r="E96" s="242"/>
      <c r="F96" s="242"/>
      <c r="G96" s="148">
        <f>IFERROR(G94/G92,)</f>
        <v>0</v>
      </c>
    </row>
    <row r="97" spans="1:8" s="39" customFormat="1" ht="15" thickBot="1" x14ac:dyDescent="0.4">
      <c r="A97" s="53"/>
      <c r="B97" s="53"/>
      <c r="C97" s="53"/>
      <c r="D97" s="146"/>
      <c r="E97" s="149"/>
      <c r="F97" s="133"/>
      <c r="G97" s="108"/>
    </row>
    <row r="98" spans="1:8" s="39" customFormat="1" ht="41.65" customHeight="1" thickBot="1" x14ac:dyDescent="0.4">
      <c r="A98" s="53"/>
      <c r="B98" s="53"/>
      <c r="C98" s="53"/>
      <c r="D98" s="241" t="s">
        <v>154</v>
      </c>
      <c r="E98" s="242"/>
      <c r="F98" s="242"/>
      <c r="G98" s="205" t="s">
        <v>144</v>
      </c>
    </row>
    <row r="99" spans="1:8" s="39" customFormat="1" ht="42.65" customHeight="1" thickBot="1" x14ac:dyDescent="0.4">
      <c r="A99" s="150"/>
      <c r="B99" s="150"/>
      <c r="C99" s="108"/>
      <c r="D99" s="252" t="s">
        <v>155</v>
      </c>
      <c r="E99" s="253"/>
      <c r="F99" s="254"/>
      <c r="G99" s="108"/>
    </row>
    <row r="100" spans="1:8" s="39" customFormat="1" x14ac:dyDescent="0.35">
      <c r="E100" s="108"/>
      <c r="F100" s="133"/>
      <c r="G100" s="108"/>
    </row>
    <row r="101" spans="1:8" s="39" customFormat="1" x14ac:dyDescent="0.35">
      <c r="E101" s="108"/>
      <c r="F101" s="133"/>
      <c r="G101" s="108"/>
    </row>
    <row r="102" spans="1:8" s="39" customFormat="1" x14ac:dyDescent="0.35">
      <c r="C102" s="151"/>
      <c r="E102" s="108"/>
      <c r="F102" s="133"/>
      <c r="G102" s="108"/>
    </row>
    <row r="103" spans="1:8" s="39" customFormat="1" x14ac:dyDescent="0.35">
      <c r="E103" s="108"/>
      <c r="F103" s="133"/>
      <c r="G103" s="108"/>
      <c r="H103" s="41"/>
    </row>
    <row r="104" spans="1:8" s="39" customFormat="1" x14ac:dyDescent="0.35">
      <c r="D104" s="152"/>
      <c r="E104" s="153"/>
      <c r="F104" s="153"/>
      <c r="G104" s="153"/>
    </row>
    <row r="105" spans="1:8" s="39" customFormat="1" x14ac:dyDescent="0.35">
      <c r="E105" s="108"/>
      <c r="F105" s="108"/>
      <c r="G105" s="108"/>
      <c r="H105" s="154"/>
    </row>
    <row r="106" spans="1:8" s="39" customFormat="1" x14ac:dyDescent="0.35">
      <c r="E106" s="108"/>
      <c r="F106" s="108"/>
      <c r="G106" s="108"/>
    </row>
    <row r="107" spans="1:8" s="39" customFormat="1" x14ac:dyDescent="0.35">
      <c r="E107" s="108"/>
      <c r="F107" s="108"/>
      <c r="G107" s="108"/>
    </row>
    <row r="108" spans="1:8" s="39" customFormat="1" x14ac:dyDescent="0.35">
      <c r="E108" s="108"/>
      <c r="F108" s="108"/>
      <c r="G108" s="108"/>
    </row>
    <row r="109" spans="1:8" s="39" customFormat="1" x14ac:dyDescent="0.35">
      <c r="E109" s="108"/>
      <c r="F109" s="108"/>
      <c r="G109" s="108"/>
    </row>
    <row r="110" spans="1:8" s="39" customFormat="1" x14ac:dyDescent="0.35">
      <c r="E110" s="108"/>
      <c r="F110" s="108"/>
      <c r="G110" s="108"/>
    </row>
    <row r="111" spans="1:8" s="39" customFormat="1" x14ac:dyDescent="0.35">
      <c r="E111" s="108"/>
      <c r="F111" s="108"/>
      <c r="G111" s="108"/>
    </row>
    <row r="112" spans="1:8" s="39" customFormat="1" x14ac:dyDescent="0.35">
      <c r="E112" s="108"/>
      <c r="F112" s="108"/>
      <c r="G112" s="108"/>
    </row>
    <row r="113" spans="3:7" s="39" customFormat="1" x14ac:dyDescent="0.35">
      <c r="E113" s="108"/>
      <c r="F113" s="108"/>
      <c r="G113" s="108"/>
    </row>
    <row r="114" spans="3:7" s="117" customFormat="1" ht="58.15" customHeight="1" x14ac:dyDescent="0.35">
      <c r="E114" s="54"/>
      <c r="F114" s="55"/>
      <c r="G114" s="54"/>
    </row>
    <row r="115" spans="3:7" s="117" customFormat="1" ht="13.15" customHeight="1" x14ac:dyDescent="0.35">
      <c r="C115" s="155"/>
      <c r="D115" s="245"/>
      <c r="E115" s="245"/>
      <c r="F115" s="245"/>
      <c r="G115" s="245"/>
    </row>
    <row r="116" spans="3:7" s="117" customFormat="1" x14ac:dyDescent="0.35">
      <c r="C116" s="155"/>
      <c r="D116" s="155"/>
      <c r="E116" s="155"/>
      <c r="F116" s="155"/>
      <c r="G116" s="155"/>
    </row>
    <row r="117" spans="3:7" s="117" customFormat="1" x14ac:dyDescent="0.35">
      <c r="E117" s="54"/>
      <c r="F117" s="55"/>
      <c r="G117" s="54"/>
    </row>
    <row r="118" spans="3:7" s="117" customFormat="1" x14ac:dyDescent="0.35">
      <c r="E118" s="54"/>
      <c r="F118" s="55"/>
      <c r="G118" s="54"/>
    </row>
    <row r="119" spans="3:7" s="117" customFormat="1" x14ac:dyDescent="0.35">
      <c r="E119" s="54"/>
      <c r="F119" s="55"/>
      <c r="G119" s="54"/>
    </row>
    <row r="120" spans="3:7" s="117" customFormat="1" x14ac:dyDescent="0.35">
      <c r="E120" s="54"/>
      <c r="F120" s="55"/>
      <c r="G120" s="54"/>
    </row>
    <row r="121" spans="3:7" s="117" customFormat="1" x14ac:dyDescent="0.35">
      <c r="E121" s="54"/>
      <c r="F121" s="55"/>
      <c r="G121" s="54"/>
    </row>
    <row r="122" spans="3:7" s="117" customFormat="1" x14ac:dyDescent="0.35">
      <c r="E122" s="54"/>
      <c r="F122" s="55"/>
      <c r="G122" s="54"/>
    </row>
    <row r="123" spans="3:7" s="117" customFormat="1" x14ac:dyDescent="0.35">
      <c r="E123" s="54"/>
      <c r="F123" s="55"/>
      <c r="G123" s="54"/>
    </row>
    <row r="124" spans="3:7" s="117" customFormat="1" x14ac:dyDescent="0.35">
      <c r="E124" s="54"/>
      <c r="F124" s="55"/>
      <c r="G124" s="54"/>
    </row>
    <row r="125" spans="3:7" s="117" customFormat="1" x14ac:dyDescent="0.35">
      <c r="E125" s="54"/>
      <c r="F125" s="55"/>
      <c r="G125" s="54"/>
    </row>
    <row r="126" spans="3:7" s="117" customFormat="1" x14ac:dyDescent="0.35">
      <c r="E126" s="54"/>
      <c r="F126" s="55"/>
      <c r="G126" s="54"/>
    </row>
    <row r="127" spans="3:7" s="156" customFormat="1" x14ac:dyDescent="0.35">
      <c r="E127" s="157"/>
      <c r="F127" s="158"/>
      <c r="G127" s="157"/>
    </row>
    <row r="128" spans="3:7" s="156" customFormat="1" x14ac:dyDescent="0.35">
      <c r="E128" s="157"/>
      <c r="F128" s="158"/>
      <c r="G128" s="157"/>
    </row>
    <row r="129" spans="5:7" s="156" customFormat="1" x14ac:dyDescent="0.35">
      <c r="E129" s="157"/>
      <c r="F129" s="158"/>
      <c r="G129" s="157"/>
    </row>
  </sheetData>
  <sheetProtection sheet="1" objects="1" scenarios="1"/>
  <mergeCells count="25">
    <mergeCell ref="D115:G115"/>
    <mergeCell ref="D74:G74"/>
    <mergeCell ref="D81:G81"/>
    <mergeCell ref="D96:F96"/>
    <mergeCell ref="D98:F98"/>
    <mergeCell ref="D99:F99"/>
    <mergeCell ref="D66:G66"/>
    <mergeCell ref="D88:F88"/>
    <mergeCell ref="D92:F92"/>
    <mergeCell ref="D94:F94"/>
    <mergeCell ref="D90:F90"/>
    <mergeCell ref="D49:G49"/>
    <mergeCell ref="D56:G56"/>
    <mergeCell ref="D4:E4"/>
    <mergeCell ref="A26:G26"/>
    <mergeCell ref="D29:G29"/>
    <mergeCell ref="D31:G31"/>
    <mergeCell ref="D35:G35"/>
    <mergeCell ref="D41:G41"/>
    <mergeCell ref="D12:G12"/>
    <mergeCell ref="D1:E1"/>
    <mergeCell ref="A2:C2"/>
    <mergeCell ref="D2:E3"/>
    <mergeCell ref="A3:C3"/>
    <mergeCell ref="D42:G42"/>
  </mergeCells>
  <phoneticPr fontId="19" type="noConversion"/>
  <conditionalFormatting sqref="G11">
    <cfRule type="expression" dxfId="1" priority="2">
      <formula>G11&lt;SUM(G13:G16)+G17</formula>
    </cfRule>
  </conditionalFormatting>
  <conditionalFormatting sqref="G17">
    <cfRule type="expression" dxfId="0" priority="1">
      <formula>G17&lt;SUM(G18:G22)</formula>
    </cfRule>
  </conditionalFormatting>
  <dataValidations count="2">
    <dataValidation operator="greaterThan" showInputMessage="1" showErrorMessage="1" error="Please input the reporting date." promptTitle="Date" prompt="Enter Reporting Date Here" sqref="A3:C3" xr:uid="{1461CEBB-86DA-4C1B-91EF-84E94D3165CE}"/>
    <dataValidation type="list" allowBlank="1" showInputMessage="1" showErrorMessage="1" promptTitle="Attestation" prompt="Please Check Box" sqref="G98" xr:uid="{2C40B4AE-F571-4506-B6AF-AFD635F90D4D}">
      <formula1>$I$85:$I$86</formula1>
    </dataValidation>
  </dataValidations>
  <pageMargins left="0.7" right="0.7" top="0.75" bottom="0.75" header="0.3" footer="0.3"/>
  <pageSetup orientation="portrait" r:id="rId1"/>
  <ignoredErrors>
    <ignoredError sqref="G1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76C61-705A-4249-8A91-887AADA0ED3E}">
  <dimension ref="A1:I5"/>
  <sheetViews>
    <sheetView workbookViewId="0">
      <selection activeCell="C12" sqref="C12"/>
    </sheetView>
  </sheetViews>
  <sheetFormatPr defaultColWidth="8.81640625" defaultRowHeight="14.5" x14ac:dyDescent="0.35"/>
  <cols>
    <col min="1" max="1" width="8.81640625" style="161"/>
    <col min="2" max="2" width="13.81640625" style="161" customWidth="1"/>
    <col min="3" max="3" width="98.1796875" style="161" customWidth="1"/>
    <col min="4" max="16384" width="8.81640625" style="161"/>
  </cols>
  <sheetData>
    <row r="1" spans="1:9" customFormat="1" x14ac:dyDescent="0.35">
      <c r="A1" s="162" t="s">
        <v>156</v>
      </c>
    </row>
    <row r="2" spans="1:9" customFormat="1" x14ac:dyDescent="0.35"/>
    <row r="3" spans="1:9" customFormat="1" x14ac:dyDescent="0.35">
      <c r="A3" s="255" t="s">
        <v>157</v>
      </c>
      <c r="B3" s="256"/>
      <c r="C3" s="256"/>
      <c r="D3" s="256"/>
      <c r="E3" s="256"/>
      <c r="F3" s="256"/>
      <c r="G3" s="256"/>
      <c r="H3" s="256"/>
      <c r="I3" s="257"/>
    </row>
    <row r="4" spans="1:9" customFormat="1" x14ac:dyDescent="0.35"/>
    <row r="5" spans="1:9" customFormat="1" x14ac:dyDescent="0.35">
      <c r="A5" s="162" t="s">
        <v>5</v>
      </c>
      <c r="B5" s="162" t="s">
        <v>158</v>
      </c>
      <c r="C5" s="162" t="s">
        <v>159</v>
      </c>
    </row>
  </sheetData>
  <sheetProtection algorithmName="SHA-512" hashValue="omqXqQmXKWz041Gn9lD/ukJzPIlAYr/yqlfjpwebM7GJBwUOs235xETZjowYlPEKpUdYbFbv5LbKkm31SdkyzA==" saltValue="sY1Vhe0pUQAly/eawmnsjg==" spinCount="100000" sheet="1" objects="1" scenarios="1"/>
  <mergeCells count="1">
    <mergeCell ref="A3:I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F21A45517F5F4FBF0092E9EBEB3F11" ma:contentTypeVersion="17" ma:contentTypeDescription="Create a new document." ma:contentTypeScope="" ma:versionID="1732b30b86d60ff8529a518026ef2785">
  <xsd:schema xmlns:xsd="http://www.w3.org/2001/XMLSchema" xmlns:xs="http://www.w3.org/2001/XMLSchema" xmlns:p="http://schemas.microsoft.com/office/2006/metadata/properties" xmlns:ns2="958ded2e-40cd-4456-8074-35362a19f86f" xmlns:ns3="3b9b4ed0-beb8-463b-b958-9c060d9e86e5" xmlns:ns4="c6e93371-3836-4d1f-8336-b0b0fd66c39e" targetNamespace="http://schemas.microsoft.com/office/2006/metadata/properties" ma:root="true" ma:fieldsID="c8a8d91b97509655ccbef46ee517715e" ns2:_="" ns3:_="" ns4:_="">
    <xsd:import namespace="958ded2e-40cd-4456-8074-35362a19f86f"/>
    <xsd:import namespace="3b9b4ed0-beb8-463b-b958-9c060d9e86e5"/>
    <xsd:import namespace="c6e93371-3836-4d1f-8336-b0b0fd66c3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8ded2e-40cd-4456-8074-35362a19f86f"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9b4ed0-beb8-463b-b958-9c060d9e86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84cfa91-15f9-4d10-ad32-8ff79f19a02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e93371-3836-4d1f-8336-b0b0fd66c39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751ab91-cec8-4356-a492-3936b918f0fb}" ma:internalName="TaxCatchAll" ma:showField="CatchAllData" ma:web="c9e56df1-c352-4d46-8f0c-192516fff8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6e93371-3836-4d1f-8336-b0b0fd66c39e" xsi:nil="true"/>
    <lcf76f155ced4ddcb4097134ff3c332f xmlns="3b9b4ed0-beb8-463b-b958-9c060d9e86e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439508-EE8C-4019-9CB2-5BD006CB4998}">
  <ds:schemaRefs>
    <ds:schemaRef ds:uri="http://schemas.microsoft.com/sharepoint/v3/contenttype/forms"/>
  </ds:schemaRefs>
</ds:datastoreItem>
</file>

<file path=customXml/itemProps2.xml><?xml version="1.0" encoding="utf-8"?>
<ds:datastoreItem xmlns:ds="http://schemas.openxmlformats.org/officeDocument/2006/customXml" ds:itemID="{08229A64-F376-4649-98F7-B626C2DF3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8ded2e-40cd-4456-8074-35362a19f86f"/>
    <ds:schemaRef ds:uri="3b9b4ed0-beb8-463b-b958-9c060d9e86e5"/>
    <ds:schemaRef ds:uri="c6e93371-3836-4d1f-8336-b0b0fd66c3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5F0507-7F07-4E92-AA58-945F61C076D8}">
  <ds:schemaRefs>
    <ds:schemaRef ds:uri="http://schemas.microsoft.com/office/2006/metadata/properties"/>
    <ds:schemaRef ds:uri="http://schemas.microsoft.com/office/infopath/2007/PartnerControls"/>
    <ds:schemaRef ds:uri="c6e93371-3836-4d1f-8336-b0b0fd66c39e"/>
    <ds:schemaRef ds:uri="3b9b4ed0-beb8-463b-b958-9c060d9e86e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LCR</vt:lpstr>
      <vt:lpstr>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Sheena Rajanah</dc:creator>
  <cp:keywords/>
  <dc:description/>
  <cp:lastModifiedBy>Ed Borkowski</cp:lastModifiedBy>
  <cp:revision/>
  <dcterms:created xsi:type="dcterms:W3CDTF">2022-02-17T15:09:16Z</dcterms:created>
  <dcterms:modified xsi:type="dcterms:W3CDTF">2023-08-25T17:54:00Z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0x01010083F21A45517F5F4FBF0092E9EBEB3F11</vt:lpwstr>
  </property>
  <property fmtid="{D5CDD505-2E9C-101B-9397-08002B2CF9AE}" pid="3" name="MediaServiceImageTags">
    <vt:lpwstr/>
  </property>
</Properties>
</file>