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https://fsrao-my.sharepoint.com/personal/jeffrey_ledger_fsrao_ca/Documents/G_Drive/Capital 2021/CAp &amp; Liq 2022/"/>
    </mc:Choice>
  </mc:AlternateContent>
  <xr:revisionPtr revIDLastSave="29" documentId="8_{6A991D1E-C49D-45EC-B27D-AF28C4B2ED00}" xr6:coauthVersionLast="47" xr6:coauthVersionMax="47" xr10:uidLastSave="{BD6FF750-31C2-45BC-A48F-EDBAAC9C7FD1}"/>
  <bookViews>
    <workbookView xWindow="28697" yWindow="-103" windowWidth="29006" windowHeight="15806" xr2:uid="{00000000-000D-0000-FFFF-FFFF00000000}"/>
  </bookViews>
  <sheets>
    <sheet name="KMR ICAAP"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1" l="1"/>
  <c r="F12" i="1"/>
  <c r="E12" i="1"/>
  <c r="F11" i="1"/>
  <c r="F10" i="1"/>
  <c r="F9" i="1"/>
  <c r="F13" i="1"/>
  <c r="E11" i="1"/>
  <c r="E13" i="1"/>
  <c r="E39" i="1"/>
  <c r="D41" i="1"/>
  <c r="D33" i="1"/>
  <c r="D34" i="1" s="1"/>
  <c r="D22" i="1"/>
  <c r="B36" i="1"/>
  <c r="D35" i="1" l="1"/>
  <c r="D40" i="1" s="1"/>
  <c r="D42" i="1" l="1"/>
  <c r="D43" i="1" s="1"/>
  <c r="E43" i="1" s="1"/>
  <c r="E42" i="1" l="1"/>
  <c r="E10" i="1" l="1"/>
  <c r="E25" i="1"/>
  <c r="E23" i="1"/>
  <c r="B33" i="1"/>
  <c r="B34" i="1" s="1"/>
  <c r="C34" i="1" s="1"/>
  <c r="E32" i="1"/>
  <c r="E28" i="1"/>
  <c r="C28" i="1"/>
  <c r="C32" i="1"/>
  <c r="C31" i="1"/>
  <c r="C30" i="1"/>
  <c r="C29" i="1"/>
  <c r="C27" i="1"/>
  <c r="C26" i="1"/>
  <c r="C25" i="1"/>
  <c r="C24" i="1"/>
  <c r="C23" i="1"/>
  <c r="C19" i="1"/>
  <c r="E41" i="1"/>
  <c r="B41" i="1"/>
  <c r="C36" i="1"/>
  <c r="D36" i="1"/>
  <c r="E36" i="1" s="1"/>
  <c r="E29" i="1"/>
  <c r="E30" i="1"/>
  <c r="E31" i="1"/>
  <c r="E27" i="1"/>
  <c r="E26" i="1"/>
  <c r="E19" i="1"/>
  <c r="E21" i="1"/>
  <c r="E20" i="1"/>
  <c r="E24" i="1"/>
  <c r="E18" i="1"/>
  <c r="C21" i="1"/>
  <c r="C20" i="1"/>
  <c r="C18" i="1"/>
  <c r="B22" i="1"/>
  <c r="E45" i="1" l="1"/>
  <c r="D45" i="1" s="1"/>
  <c r="E44" i="1"/>
  <c r="D44" i="1" s="1"/>
  <c r="C33" i="1"/>
  <c r="C41" i="1"/>
  <c r="C45" i="1" s="1"/>
  <c r="E34" i="1"/>
  <c r="E22" i="1"/>
  <c r="B35" i="1"/>
  <c r="E33" i="1"/>
  <c r="C22" i="1"/>
  <c r="B45" i="1" l="1"/>
  <c r="C44" i="1"/>
  <c r="B44" i="1" s="1"/>
  <c r="D37" i="1"/>
  <c r="E37" i="1" s="1"/>
  <c r="B37" i="1"/>
  <c r="C37" i="1" s="1"/>
  <c r="B40" i="1"/>
  <c r="B42" i="1" s="1"/>
  <c r="B43" i="1" s="1"/>
  <c r="C43" i="1" s="1"/>
  <c r="C35" i="1"/>
  <c r="C40" i="1" s="1"/>
  <c r="E35" i="1"/>
  <c r="C42" i="1" l="1"/>
  <c r="E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Sreejith Lal</author>
    <author>Jeffrey Ledger</author>
  </authors>
  <commentList>
    <comment ref="E2" authorId="0" shapeId="0" xr:uid="{A5E9ECED-36A9-4CCB-B44C-8414AEA36A1E}">
      <text>
        <r>
          <rPr>
            <sz val="9"/>
            <color indexed="81"/>
            <rFont val="Tahoma"/>
            <family val="2"/>
          </rPr>
          <t>CU to insert previous financial year end here i.e 12/31/2021, 01/31/2022 , 05/31/2022 etc. as the case may be. For Cell references, please refer to MiR T12 or new capital template.</t>
        </r>
      </text>
    </comment>
    <comment ref="F2" authorId="1" shapeId="0" xr:uid="{00000000-0006-0000-0000-000001000000}">
      <text>
        <r>
          <rPr>
            <sz val="9"/>
            <color indexed="81"/>
            <rFont val="Tahoma"/>
            <family val="2"/>
          </rPr>
          <t>Only required for credit unions with fiscal year end in December 2021 and January 2022. For credit unions with fiscal year end following March 1, 2022 and for all the consecutive ICAAP submissions (2023 and onwards) this column is optional.For Cell references, please refer to MiR T12 or new capital template.</t>
        </r>
      </text>
    </comment>
  </commentList>
</comments>
</file>

<file path=xl/sharedStrings.xml><?xml version="1.0" encoding="utf-8"?>
<sst xmlns="http://schemas.openxmlformats.org/spreadsheetml/2006/main" count="57" uniqueCount="55">
  <si>
    <t>Credit Union Name:</t>
  </si>
  <si>
    <t>Submission date:</t>
  </si>
  <si>
    <t>Risk Weighted Assets (RW21): ($000s)</t>
  </si>
  <si>
    <t>Board Approval date:</t>
  </si>
  <si>
    <t>Regulatory Capital (RW12): ($000s)</t>
  </si>
  <si>
    <t>Financial Year End:</t>
  </si>
  <si>
    <t>Tier 1 Capital: RW06 ($ in 000s)</t>
  </si>
  <si>
    <t>Minimum Total Supervisory Capital Ratio %</t>
  </si>
  <si>
    <t>Tier 2 Capital: RW10 ($ in 000s)</t>
  </si>
  <si>
    <t>Minimum Total Capital Ratio %</t>
  </si>
  <si>
    <t>Retained earnings: E25+E26.1 ($ in 000s)</t>
  </si>
  <si>
    <t>Board Limit for Total Capital Ratio %</t>
  </si>
  <si>
    <t>Net Assets</t>
  </si>
  <si>
    <t>Minimum Leverage Ratio %</t>
  </si>
  <si>
    <t>Risk weighted capital Ratio (RWCR) or Total Capital Ratio</t>
  </si>
  <si>
    <t>Minimum Capital Conservation Buffer %</t>
  </si>
  <si>
    <t>RE/RWA</t>
  </si>
  <si>
    <t>Tier 1/RWA</t>
  </si>
  <si>
    <t>Capital conservation Buffer Ratio</t>
  </si>
  <si>
    <t xml:space="preserve">Leverage </t>
  </si>
  <si>
    <t>Pillar 1</t>
  </si>
  <si>
    <t>ICAAP</t>
  </si>
  <si>
    <t>(Minimum Regulatory Capital)
($000s)</t>
  </si>
  <si>
    <t>(Institution’s assessment of Capital required for the risk)
($000s)</t>
  </si>
  <si>
    <t>$ Capital</t>
  </si>
  <si>
    <t>%RWA</t>
  </si>
  <si>
    <t xml:space="preserve">Credit risk                                         </t>
  </si>
  <si>
    <t xml:space="preserve">Interest Rate Risk </t>
  </si>
  <si>
    <t xml:space="preserve">Operational risk </t>
  </si>
  <si>
    <t xml:space="preserve">Other Risks  </t>
  </si>
  <si>
    <r>
      <t>Total Pillar I Risks</t>
    </r>
    <r>
      <rPr>
        <b/>
        <i/>
        <sz val="4"/>
        <color rgb="FF000000"/>
        <rFont val="Arial"/>
        <family val="2"/>
      </rPr>
      <t xml:space="preserve"> </t>
    </r>
    <r>
      <rPr>
        <b/>
        <i/>
        <vertAlign val="superscript"/>
        <sz val="8"/>
        <color rgb="FF000000"/>
        <rFont val="Arial"/>
        <family val="2"/>
      </rPr>
      <t>1</t>
    </r>
  </si>
  <si>
    <t>Concentration Risk</t>
  </si>
  <si>
    <r>
      <t xml:space="preserve"> </t>
    </r>
    <r>
      <rPr>
        <sz val="9"/>
        <color indexed="8"/>
        <rFont val="Arial"/>
        <family val="2"/>
      </rPr>
      <t xml:space="preserve">Market risk </t>
    </r>
  </si>
  <si>
    <t>Liquidity Risk</t>
  </si>
  <si>
    <t>Strategic Risk</t>
  </si>
  <si>
    <t>Legal Risk</t>
  </si>
  <si>
    <t>Financial</t>
  </si>
  <si>
    <t>Total Other Pillar II Risks</t>
  </si>
  <si>
    <t>Total Pillar II Risks</t>
  </si>
  <si>
    <t xml:space="preserve">Required Internal Capital </t>
  </si>
  <si>
    <t>Current Total Capital</t>
  </si>
  <si>
    <t>Surplus/(Deficit)</t>
  </si>
  <si>
    <t xml:space="preserve">Total Capital Required </t>
  </si>
  <si>
    <t>Surplus/(Deficit) above required capital</t>
  </si>
  <si>
    <t>Surplus/(Deficit) above required capital less minimum CCB</t>
  </si>
  <si>
    <t>Surplus/(Deficit) above 8%</t>
  </si>
  <si>
    <t>Surplus/(Deficit) above 10.5%</t>
  </si>
  <si>
    <r>
      <rPr>
        <vertAlign val="superscript"/>
        <sz val="11"/>
        <color theme="1"/>
        <rFont val="Calibri"/>
        <family val="2"/>
        <scheme val="minor"/>
      </rPr>
      <t>1</t>
    </r>
    <r>
      <rPr>
        <sz val="11"/>
        <color theme="1"/>
        <rFont val="Calibri"/>
        <family val="2"/>
        <scheme val="minor"/>
      </rPr>
      <t xml:space="preserve"> CU's assessment of Pillar I risks should be greater of regulatory minimum or Credit union's assessment</t>
    </r>
  </si>
  <si>
    <r>
      <rPr>
        <vertAlign val="superscript"/>
        <sz val="11"/>
        <color theme="1"/>
        <rFont val="Calibri"/>
        <family val="2"/>
        <scheme val="minor"/>
      </rPr>
      <t>2</t>
    </r>
    <r>
      <rPr>
        <sz val="11"/>
        <color theme="1"/>
        <rFont val="Calibri"/>
        <family val="2"/>
        <scheme val="minor"/>
      </rPr>
      <t xml:space="preserve"> Please provide the section reference of the ICAAP submission Report for each risk</t>
    </r>
  </si>
  <si>
    <r>
      <rPr>
        <vertAlign val="superscript"/>
        <sz val="11"/>
        <color theme="1"/>
        <rFont val="Calibri"/>
        <family val="2"/>
        <scheme val="minor"/>
      </rPr>
      <t>3</t>
    </r>
    <r>
      <rPr>
        <sz val="11"/>
        <color theme="1"/>
        <rFont val="Calibri"/>
        <family val="2"/>
        <scheme val="minor"/>
      </rPr>
      <t xml:space="preserve"> </t>
    </r>
    <r>
      <rPr>
        <sz val="11"/>
        <color rgb="FF000000"/>
        <rFont val="Calibri"/>
        <family val="2"/>
        <scheme val="minor"/>
      </rPr>
      <t>Excluding Reverse Stress Testing Requirement</t>
    </r>
  </si>
  <si>
    <r>
      <t xml:space="preserve">Additional Capital to cover stress testing </t>
    </r>
    <r>
      <rPr>
        <b/>
        <i/>
        <vertAlign val="superscript"/>
        <sz val="9"/>
        <color rgb="FF000000"/>
        <rFont val="Arial"/>
        <family val="2"/>
      </rPr>
      <t>3</t>
    </r>
  </si>
  <si>
    <r>
      <t xml:space="preserve">(Reference) </t>
    </r>
    <r>
      <rPr>
        <b/>
        <vertAlign val="superscript"/>
        <sz val="9"/>
        <color theme="1"/>
        <rFont val="Arial"/>
        <family val="2"/>
      </rPr>
      <t>2</t>
    </r>
    <r>
      <rPr>
        <b/>
        <sz val="9"/>
        <color theme="1"/>
        <rFont val="Arial"/>
        <family val="2"/>
      </rPr>
      <t xml:space="preserve">  </t>
    </r>
  </si>
  <si>
    <t>Current Total Capital (RWCR)</t>
  </si>
  <si>
    <t>As at
First fiscal quarter end after March 1, 2022</t>
  </si>
  <si>
    <t>As at Financial Year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</si>
</sst>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_);[Red]\(&quot;$&quot;#,##0\)"/>
    <numFmt numFmtId="43" formatCode="_(* #,##0.00_);_(* \(#,##0.00\);_(* &quot;-&quot;??_);_(@_)"/>
    <numFmt numFmtId="164" formatCode="&quot;$&quot;#,##0"/>
    <numFmt numFmtId="165" formatCode="[$-409]mmmm\ d\,\ yyyy;@"/>
    <numFmt numFmtId="166" formatCode="&quot;$&quot;#,##0.00"/>
    <numFmt numFmtId="167" formatCode="0.000%"/>
  </numFmts>
  <fonts count="29" x14ac:knownFonts="1">
    <font>
      <sz val="11"/>
      <color theme="1"/>
      <name val="Calibri"/>
      <family val="2"/>
      <scheme val="minor"/>
    </font>
    <font>
      <sz val="9"/>
      <color indexed="8"/>
      <name val="Arial"/>
      <family val="2"/>
    </font>
    <font>
      <sz val="12"/>
      <name val="Arial"/>
      <family val="2"/>
    </font>
    <font>
      <sz val="9"/>
      <name val="Arial"/>
      <family val="2"/>
    </font>
    <font>
      <b/>
      <sz val="9"/>
      <name val="Arial"/>
      <family val="2"/>
    </font>
    <font>
      <sz val="9"/>
      <color indexed="81"/>
      <name val="Tahoma"/>
      <family val="2"/>
    </font>
    <font>
      <sz val="10"/>
      <name val="Arial"/>
      <family val="2"/>
    </font>
    <font>
      <sz val="11"/>
      <color theme="1"/>
      <name val="Calibri"/>
      <family val="2"/>
      <scheme val="minor"/>
    </font>
    <font>
      <b/>
      <sz val="11"/>
      <color theme="1"/>
      <name val="Calibri"/>
      <family val="2"/>
      <scheme val="minor"/>
    </font>
    <font>
      <sz val="9"/>
      <color theme="1"/>
      <name val="Arial"/>
      <family val="2"/>
    </font>
    <font>
      <b/>
      <sz val="9"/>
      <color theme="1"/>
      <name val="Arial"/>
      <family val="2"/>
    </font>
    <font>
      <b/>
      <i/>
      <sz val="9"/>
      <color rgb="FF000000"/>
      <name val="Arial"/>
      <family val="2"/>
    </font>
    <font>
      <b/>
      <sz val="9"/>
      <color rgb="FF000000"/>
      <name val="Arial"/>
      <family val="2"/>
    </font>
    <font>
      <vertAlign val="superscript"/>
      <sz val="9"/>
      <color rgb="FF000000"/>
      <name val="Arial"/>
      <family val="2"/>
    </font>
    <font>
      <sz val="9"/>
      <color rgb="FF000000"/>
      <name val="Arial"/>
      <family val="2"/>
    </font>
    <font>
      <sz val="10"/>
      <color theme="1"/>
      <name val="Calibri"/>
      <family val="2"/>
      <scheme val="minor"/>
    </font>
    <font>
      <sz val="10"/>
      <color rgb="FFFF0000"/>
      <name val="Calibri"/>
      <family val="2"/>
      <scheme val="minor"/>
    </font>
    <font>
      <b/>
      <sz val="10"/>
      <color theme="1"/>
      <name val="Calibri"/>
      <family val="2"/>
      <scheme val="minor"/>
    </font>
    <font>
      <sz val="11"/>
      <color rgb="FFD0021B"/>
      <name val="Consolas"/>
      <family val="3"/>
    </font>
    <font>
      <sz val="10"/>
      <name val="Calibri"/>
      <family val="2"/>
      <scheme val="minor"/>
    </font>
    <font>
      <b/>
      <i/>
      <sz val="9"/>
      <name val="Arial"/>
      <family val="2"/>
    </font>
    <font>
      <b/>
      <sz val="9"/>
      <color indexed="8"/>
      <name val="Arial"/>
      <family val="2"/>
    </font>
    <font>
      <b/>
      <i/>
      <sz val="4"/>
      <color rgb="FF000000"/>
      <name val="Arial"/>
      <family val="2"/>
    </font>
    <font>
      <b/>
      <i/>
      <vertAlign val="superscript"/>
      <sz val="8"/>
      <color rgb="FF000000"/>
      <name val="Arial"/>
      <family val="2"/>
    </font>
    <font>
      <vertAlign val="superscript"/>
      <sz val="11"/>
      <color theme="1"/>
      <name val="Calibri"/>
      <family val="2"/>
      <scheme val="minor"/>
    </font>
    <font>
      <b/>
      <vertAlign val="superscript"/>
      <sz val="9"/>
      <color theme="1"/>
      <name val="Arial"/>
      <family val="2"/>
    </font>
    <font>
      <sz val="11"/>
      <color rgb="FF000000"/>
      <name val="Calibri"/>
      <family val="2"/>
      <scheme val="minor"/>
    </font>
    <font>
      <b/>
      <i/>
      <vertAlign val="superscript"/>
      <sz val="9"/>
      <color rgb="FF000000"/>
      <name val="Arial"/>
      <family val="2"/>
    </font>
    <font>
      <b/>
      <sz val="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style="thin">
        <color indexed="64"/>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4">
    <xf numFmtId="0" fontId="0" fillId="0" borderId="0"/>
    <xf numFmtId="43" fontId="7" fillId="0" borderId="0" applyFont="0" applyFill="0" applyBorder="0" applyAlignment="0" applyProtection="0"/>
    <xf numFmtId="0" fontId="6" fillId="0" borderId="0"/>
    <xf numFmtId="9" fontId="7" fillId="0" borderId="0" applyFont="0" applyFill="0" applyBorder="0" applyAlignment="0" applyProtection="0"/>
  </cellStyleXfs>
  <cellXfs count="145">
    <xf numFmtId="0" fontId="0" fillId="0" borderId="0" xfId="0"/>
    <xf numFmtId="164" fontId="0" fillId="0" borderId="0" xfId="0" applyNumberFormat="1"/>
    <xf numFmtId="6" fontId="0" fillId="0" borderId="0" xfId="0" applyNumberFormat="1"/>
    <xf numFmtId="10" fontId="7" fillId="0" borderId="0" xfId="3" applyNumberFormat="1" applyFont="1"/>
    <xf numFmtId="3" fontId="2" fillId="0" borderId="0" xfId="1" applyNumberFormat="1" applyFont="1" applyFill="1" applyBorder="1" applyAlignment="1">
      <alignment horizontal="center"/>
    </xf>
    <xf numFmtId="10" fontId="0" fillId="0" borderId="0" xfId="0" applyNumberFormat="1" applyAlignment="1">
      <alignment horizontal="center"/>
    </xf>
    <xf numFmtId="164" fontId="10" fillId="2" borderId="1" xfId="0" applyNumberFormat="1" applyFont="1" applyFill="1" applyBorder="1" applyAlignment="1">
      <alignment vertical="center" wrapText="1"/>
    </xf>
    <xf numFmtId="164" fontId="9" fillId="3" borderId="3" xfId="0" applyNumberFormat="1" applyFont="1" applyFill="1" applyBorder="1" applyAlignment="1">
      <alignment vertical="center" wrapText="1"/>
    </xf>
    <xf numFmtId="0" fontId="11" fillId="4" borderId="0" xfId="0" applyFont="1" applyFill="1" applyAlignment="1">
      <alignment horizontal="left" vertical="center" wrapText="1"/>
    </xf>
    <xf numFmtId="164" fontId="10" fillId="4" borderId="0" xfId="0" applyNumberFormat="1" applyFont="1" applyFill="1" applyAlignment="1">
      <alignment vertical="center" wrapText="1"/>
    </xf>
    <xf numFmtId="0" fontId="0" fillId="4" borderId="0" xfId="0" applyFill="1"/>
    <xf numFmtId="164" fontId="12" fillId="0" borderId="1" xfId="0" applyNumberFormat="1" applyFont="1" applyBorder="1" applyAlignment="1">
      <alignment horizontal="center" vertical="center" wrapText="1"/>
    </xf>
    <xf numFmtId="10" fontId="12" fillId="0" borderId="1" xfId="0" applyNumberFormat="1" applyFont="1" applyBorder="1" applyAlignment="1">
      <alignment horizontal="center" vertical="center" wrapText="1"/>
    </xf>
    <xf numFmtId="6" fontId="10" fillId="0" borderId="1" xfId="0" applyNumberFormat="1" applyFont="1" applyBorder="1" applyAlignment="1">
      <alignment horizontal="center" vertical="center" wrapText="1"/>
    </xf>
    <xf numFmtId="10" fontId="10" fillId="0" borderId="1" xfId="0" applyNumberFormat="1" applyFont="1" applyBorder="1" applyAlignment="1">
      <alignment horizontal="center" vertical="center" wrapText="1"/>
    </xf>
    <xf numFmtId="0" fontId="9" fillId="4" borderId="0" xfId="0" applyFont="1" applyFill="1" applyAlignment="1">
      <alignment vertical="center" wrapText="1"/>
    </xf>
    <xf numFmtId="164" fontId="10" fillId="3" borderId="4" xfId="0" applyNumberFormat="1" applyFont="1" applyFill="1" applyBorder="1" applyAlignment="1">
      <alignment vertical="center" wrapText="1"/>
    </xf>
    <xf numFmtId="0" fontId="11" fillId="0" borderId="8" xfId="0" applyFont="1" applyBorder="1" applyAlignment="1">
      <alignment horizontal="left" vertical="center" wrapText="1"/>
    </xf>
    <xf numFmtId="164" fontId="10" fillId="2" borderId="4" xfId="0" applyNumberFormat="1" applyFont="1" applyFill="1" applyBorder="1" applyAlignment="1">
      <alignment vertical="center" wrapText="1"/>
    </xf>
    <xf numFmtId="0" fontId="10" fillId="0" borderId="9" xfId="0" applyFont="1" applyBorder="1" applyAlignment="1">
      <alignment horizontal="center" vertical="center" wrapText="1"/>
    </xf>
    <xf numFmtId="0" fontId="12" fillId="0" borderId="7" xfId="0" applyFont="1" applyBorder="1" applyAlignment="1">
      <alignment horizontal="center" vertical="top" wrapText="1"/>
    </xf>
    <xf numFmtId="0" fontId="10" fillId="0" borderId="9" xfId="0" applyFont="1" applyBorder="1" applyAlignment="1">
      <alignment horizontal="center" vertical="top" wrapText="1"/>
    </xf>
    <xf numFmtId="0" fontId="14" fillId="0" borderId="7" xfId="0" applyFont="1" applyBorder="1" applyAlignment="1">
      <alignment horizontal="left" vertical="center" wrapText="1"/>
    </xf>
    <xf numFmtId="0" fontId="14" fillId="0" borderId="11" xfId="0" applyFont="1" applyBorder="1" applyAlignment="1">
      <alignment horizontal="left" vertical="center" wrapText="1"/>
    </xf>
    <xf numFmtId="6" fontId="10" fillId="3" borderId="4" xfId="0" applyNumberFormat="1" applyFont="1" applyFill="1" applyBorder="1" applyAlignment="1">
      <alignment vertical="center" wrapText="1"/>
    </xf>
    <xf numFmtId="0" fontId="11" fillId="0" borderId="10" xfId="0" applyFont="1" applyBorder="1" applyAlignment="1">
      <alignment horizontal="left" vertical="center" wrapText="1"/>
    </xf>
    <xf numFmtId="0" fontId="1" fillId="0" borderId="7" xfId="0" applyFont="1" applyBorder="1" applyAlignment="1">
      <alignment horizontal="left" vertical="center" wrapText="1"/>
    </xf>
    <xf numFmtId="166" fontId="9" fillId="0" borderId="9" xfId="0" applyNumberFormat="1" applyFont="1" applyBorder="1" applyAlignment="1" applyProtection="1">
      <alignment vertical="center" wrapText="1"/>
      <protection locked="0"/>
    </xf>
    <xf numFmtId="0" fontId="9" fillId="0" borderId="9" xfId="0" applyFont="1" applyBorder="1" applyAlignment="1" applyProtection="1">
      <alignment vertical="center" wrapText="1"/>
      <protection locked="0"/>
    </xf>
    <xf numFmtId="0" fontId="9" fillId="0" borderId="13" xfId="0" applyFont="1" applyBorder="1" applyAlignment="1" applyProtection="1">
      <alignment vertical="center" wrapText="1"/>
      <protection locked="0"/>
    </xf>
    <xf numFmtId="166" fontId="9" fillId="0" borderId="14" xfId="0" applyNumberFormat="1" applyFont="1" applyBorder="1" applyAlignment="1" applyProtection="1">
      <alignment vertical="center" wrapText="1"/>
      <protection locked="0"/>
    </xf>
    <xf numFmtId="166" fontId="9" fillId="0" borderId="13" xfId="0" applyNumberFormat="1" applyFont="1" applyBorder="1" applyAlignment="1" applyProtection="1">
      <alignment vertical="center" wrapText="1"/>
      <protection locked="0"/>
    </xf>
    <xf numFmtId="0" fontId="9" fillId="0" borderId="14" xfId="0" applyFont="1" applyBorder="1" applyAlignment="1" applyProtection="1">
      <alignment vertical="center" wrapText="1"/>
      <protection locked="0"/>
    </xf>
    <xf numFmtId="0" fontId="9" fillId="0" borderId="16" xfId="0" applyFont="1" applyBorder="1" applyAlignment="1" applyProtection="1">
      <alignment vertical="center" wrapText="1"/>
      <protection locked="0"/>
    </xf>
    <xf numFmtId="0" fontId="12" fillId="0" borderId="0" xfId="0" applyFont="1" applyAlignment="1">
      <alignment horizontal="center" vertical="top" wrapText="1"/>
    </xf>
    <xf numFmtId="0" fontId="10" fillId="0" borderId="0" xfId="0" applyFont="1" applyAlignment="1">
      <alignment horizontal="center" vertical="center" wrapText="1"/>
    </xf>
    <xf numFmtId="0" fontId="10" fillId="0" borderId="0" xfId="0" applyFont="1" applyAlignment="1">
      <alignment horizontal="center" vertical="top" wrapText="1"/>
    </xf>
    <xf numFmtId="166" fontId="9" fillId="0" borderId="0" xfId="0" applyNumberFormat="1"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vertical="center"/>
      <protection locked="0"/>
    </xf>
    <xf numFmtId="0" fontId="11" fillId="0" borderId="0" xfId="0" applyFont="1" applyAlignment="1">
      <alignment horizontal="left" vertical="center" wrapText="1"/>
    </xf>
    <xf numFmtId="0" fontId="8" fillId="0" borderId="0" xfId="0" applyFont="1" applyAlignment="1">
      <alignment horizontal="center"/>
    </xf>
    <xf numFmtId="167" fontId="7" fillId="0" borderId="0" xfId="3" applyNumberFormat="1" applyFont="1" applyBorder="1"/>
    <xf numFmtId="10" fontId="18" fillId="0" borderId="0" xfId="3" applyNumberFormat="1" applyFont="1"/>
    <xf numFmtId="167" fontId="7" fillId="0" borderId="0" xfId="3" applyNumberFormat="1" applyFont="1" applyBorder="1" applyAlignment="1">
      <alignment horizontal="center"/>
    </xf>
    <xf numFmtId="10" fontId="0" fillId="0" borderId="0" xfId="3" applyNumberFormat="1" applyFont="1"/>
    <xf numFmtId="10" fontId="4" fillId="0" borderId="0" xfId="1" applyNumberFormat="1" applyFont="1" applyFill="1" applyBorder="1" applyAlignment="1">
      <alignment horizontal="center" vertical="center"/>
    </xf>
    <xf numFmtId="0" fontId="13" fillId="2" borderId="7"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xf numFmtId="164" fontId="3" fillId="2" borderId="1" xfId="0" applyNumberFormat="1" applyFont="1" applyFill="1" applyBorder="1" applyAlignment="1">
      <alignment vertical="center" wrapText="1"/>
    </xf>
    <xf numFmtId="6" fontId="10" fillId="3" borderId="1" xfId="0" applyNumberFormat="1" applyFont="1" applyFill="1" applyBorder="1" applyAlignment="1">
      <alignment vertical="center" wrapText="1"/>
    </xf>
    <xf numFmtId="0" fontId="11" fillId="0" borderId="20" xfId="0" applyFont="1" applyBorder="1" applyAlignment="1">
      <alignment horizontal="left" vertical="center" wrapText="1"/>
    </xf>
    <xf numFmtId="164" fontId="9" fillId="3" borderId="21" xfId="0" applyNumberFormat="1" applyFont="1" applyFill="1" applyBorder="1" applyAlignment="1">
      <alignment vertical="center" wrapText="1"/>
    </xf>
    <xf numFmtId="0" fontId="9" fillId="0" borderId="22" xfId="0" applyFont="1" applyBorder="1" applyAlignment="1" applyProtection="1">
      <alignment vertical="center"/>
      <protection locked="0"/>
    </xf>
    <xf numFmtId="0" fontId="11" fillId="0" borderId="23" xfId="0" applyFont="1" applyBorder="1" applyAlignment="1">
      <alignment horizontal="left" vertical="center" wrapText="1"/>
    </xf>
    <xf numFmtId="0" fontId="9" fillId="0" borderId="24" xfId="0" applyFont="1" applyBorder="1" applyAlignment="1" applyProtection="1">
      <alignment vertical="center" wrapText="1"/>
      <protection locked="0"/>
    </xf>
    <xf numFmtId="0" fontId="20" fillId="0" borderId="25" xfId="0" applyFont="1" applyBorder="1" applyAlignment="1">
      <alignment horizontal="left" vertical="center" wrapText="1"/>
    </xf>
    <xf numFmtId="0" fontId="9" fillId="0" borderId="26" xfId="0" applyFont="1" applyBorder="1" applyAlignment="1" applyProtection="1">
      <alignment vertical="center" wrapText="1"/>
      <protection locked="0"/>
    </xf>
    <xf numFmtId="0" fontId="20" fillId="0" borderId="27" xfId="0" applyFont="1" applyBorder="1" applyAlignment="1">
      <alignment horizontal="left" vertical="center" wrapText="1"/>
    </xf>
    <xf numFmtId="6" fontId="10" fillId="3" borderId="28" xfId="0" applyNumberFormat="1" applyFont="1" applyFill="1" applyBorder="1" applyAlignment="1">
      <alignment vertical="center" wrapText="1"/>
    </xf>
    <xf numFmtId="0" fontId="9" fillId="0" borderId="29" xfId="0" applyFont="1" applyBorder="1" applyAlignment="1" applyProtection="1">
      <alignment vertical="center" wrapText="1"/>
      <protection locked="0"/>
    </xf>
    <xf numFmtId="0" fontId="1" fillId="0" borderId="30" xfId="0" applyFont="1" applyBorder="1" applyAlignment="1">
      <alignment horizontal="left" vertical="center" wrapText="1"/>
    </xf>
    <xf numFmtId="0" fontId="14" fillId="0" borderId="30" xfId="0" applyFont="1" applyBorder="1" applyAlignment="1">
      <alignment horizontal="left" vertical="center" wrapText="1"/>
    </xf>
    <xf numFmtId="0" fontId="14" fillId="0" borderId="19" xfId="0" applyFont="1" applyBorder="1" applyAlignment="1">
      <alignment horizontal="left" vertical="center" wrapText="1"/>
    </xf>
    <xf numFmtId="0" fontId="21" fillId="0" borderId="30" xfId="0" applyFont="1" applyBorder="1" applyAlignment="1">
      <alignment horizontal="left" vertical="center" wrapText="1"/>
    </xf>
    <xf numFmtId="0" fontId="12" fillId="0" borderId="30" xfId="0" applyFont="1" applyBorder="1" applyAlignment="1">
      <alignment horizontal="left" vertical="center" wrapText="1"/>
    </xf>
    <xf numFmtId="0" fontId="14" fillId="2" borderId="10" xfId="0" applyFont="1" applyFill="1" applyBorder="1" applyAlignment="1" applyProtection="1">
      <alignment horizontal="left" vertical="center" wrapText="1"/>
      <protection locked="0"/>
    </xf>
    <xf numFmtId="0" fontId="12" fillId="0" borderId="5" xfId="0" applyFont="1" applyBorder="1" applyAlignment="1">
      <alignment horizontal="center" vertical="center" wrapText="1"/>
    </xf>
    <xf numFmtId="0" fontId="12" fillId="0" borderId="15" xfId="0" applyFont="1" applyBorder="1" applyAlignment="1">
      <alignment horizontal="center" vertical="top" wrapText="1"/>
    </xf>
    <xf numFmtId="0" fontId="12" fillId="0" borderId="7" xfId="0" applyFont="1" applyBorder="1" applyAlignment="1">
      <alignment horizontal="center" vertical="center" wrapText="1"/>
    </xf>
    <xf numFmtId="6" fontId="9" fillId="3" borderId="1" xfId="0" applyNumberFormat="1" applyFont="1" applyFill="1" applyBorder="1" applyAlignment="1">
      <alignment vertical="center" wrapText="1"/>
    </xf>
    <xf numFmtId="0" fontId="3" fillId="0" borderId="25" xfId="0" applyFont="1" applyBorder="1" applyAlignment="1">
      <alignment horizontal="left" vertical="center" wrapText="1"/>
    </xf>
    <xf numFmtId="164" fontId="10" fillId="2" borderId="12" xfId="0" applyNumberFormat="1" applyFont="1" applyFill="1" applyBorder="1" applyAlignment="1">
      <alignment vertical="center" wrapText="1"/>
    </xf>
    <xf numFmtId="164" fontId="9" fillId="3" borderId="2" xfId="0" applyNumberFormat="1" applyFont="1" applyFill="1" applyBorder="1" applyAlignment="1">
      <alignment vertical="center" wrapText="1"/>
    </xf>
    <xf numFmtId="164" fontId="10" fillId="3" borderId="31" xfId="0" applyNumberFormat="1" applyFont="1" applyFill="1" applyBorder="1" applyAlignment="1">
      <alignment vertical="center" wrapText="1"/>
    </xf>
    <xf numFmtId="0" fontId="14" fillId="2" borderId="10" xfId="0" applyFont="1" applyFill="1" applyBorder="1" applyAlignment="1">
      <alignment horizontal="left" vertical="center" wrapText="1"/>
    </xf>
    <xf numFmtId="0" fontId="11" fillId="0" borderId="32" xfId="0" applyFont="1" applyBorder="1" applyAlignment="1">
      <alignment horizontal="left" vertical="center" wrapText="1"/>
    </xf>
    <xf numFmtId="0" fontId="0" fillId="0" borderId="0" xfId="0" applyFill="1"/>
    <xf numFmtId="164" fontId="9" fillId="0" borderId="1" xfId="0" applyNumberFormat="1" applyFont="1" applyFill="1" applyBorder="1" applyAlignment="1" applyProtection="1">
      <alignment horizontal="center" wrapText="1"/>
      <protection locked="0"/>
    </xf>
    <xf numFmtId="165" fontId="15" fillId="0" borderId="1" xfId="0" applyNumberFormat="1" applyFont="1" applyFill="1" applyBorder="1" applyAlignment="1" applyProtection="1">
      <alignment horizontal="center"/>
      <protection locked="0"/>
    </xf>
    <xf numFmtId="0" fontId="15" fillId="0" borderId="0" xfId="0" applyFont="1" applyBorder="1"/>
    <xf numFmtId="165" fontId="15" fillId="0" borderId="0" xfId="0" applyNumberFormat="1" applyFont="1" applyBorder="1" applyProtection="1">
      <protection locked="0"/>
    </xf>
    <xf numFmtId="0" fontId="21" fillId="0" borderId="0" xfId="0" applyFont="1" applyBorder="1" applyAlignment="1">
      <alignment horizontal="left" vertical="center" wrapText="1"/>
    </xf>
    <xf numFmtId="10" fontId="10" fillId="0" borderId="0" xfId="3" applyNumberFormat="1" applyFont="1" applyFill="1" applyBorder="1" applyAlignment="1">
      <alignment horizontal="center"/>
    </xf>
    <xf numFmtId="0" fontId="21" fillId="0" borderId="34" xfId="0" applyFont="1" applyBorder="1" applyAlignment="1">
      <alignment horizontal="left" vertical="center" wrapText="1"/>
    </xf>
    <xf numFmtId="0" fontId="15" fillId="2" borderId="7" xfId="0" applyFont="1" applyFill="1" applyBorder="1"/>
    <xf numFmtId="165" fontId="15" fillId="2" borderId="1" xfId="0" applyNumberFormat="1" applyFont="1" applyFill="1" applyBorder="1" applyProtection="1">
      <protection locked="0"/>
    </xf>
    <xf numFmtId="0" fontId="15" fillId="2" borderId="33" xfId="0" applyFont="1" applyFill="1" applyBorder="1"/>
    <xf numFmtId="165" fontId="15" fillId="2" borderId="4" xfId="0" applyNumberFormat="1" applyFont="1" applyFill="1" applyBorder="1" applyProtection="1">
      <protection locked="0"/>
    </xf>
    <xf numFmtId="165" fontId="15" fillId="2" borderId="12" xfId="0" applyNumberFormat="1" applyFont="1" applyFill="1" applyBorder="1" applyProtection="1">
      <protection locked="0"/>
    </xf>
    <xf numFmtId="10" fontId="0" fillId="2" borderId="1" xfId="0" applyNumberFormat="1" applyFill="1" applyBorder="1" applyAlignment="1">
      <alignment horizontal="center"/>
    </xf>
    <xf numFmtId="0" fontId="0" fillId="2" borderId="1" xfId="0" applyFill="1" applyBorder="1"/>
    <xf numFmtId="10" fontId="16" fillId="2" borderId="1" xfId="3" applyNumberFormat="1" applyFont="1" applyFill="1" applyBorder="1" applyAlignment="1" applyProtection="1">
      <alignment horizontal="right"/>
      <protection locked="0"/>
    </xf>
    <xf numFmtId="6" fontId="16" fillId="2" borderId="1" xfId="0" applyNumberFormat="1" applyFont="1" applyFill="1" applyBorder="1"/>
    <xf numFmtId="164" fontId="9" fillId="0" borderId="1" xfId="0" applyNumberFormat="1" applyFont="1" applyFill="1" applyBorder="1" applyAlignment="1" applyProtection="1">
      <alignment vertical="center" wrapText="1"/>
      <protection locked="0"/>
    </xf>
    <xf numFmtId="0" fontId="14" fillId="0" borderId="7" xfId="0" applyFont="1" applyFill="1" applyBorder="1" applyAlignment="1" applyProtection="1">
      <alignment horizontal="left" vertical="center" wrapText="1"/>
      <protection locked="0"/>
    </xf>
    <xf numFmtId="0" fontId="14" fillId="0" borderId="11" xfId="0" applyFont="1" applyFill="1" applyBorder="1" applyAlignment="1" applyProtection="1">
      <alignment horizontal="left" vertical="center" wrapText="1"/>
      <protection locked="0"/>
    </xf>
    <xf numFmtId="164" fontId="9" fillId="0" borderId="2" xfId="0" applyNumberFormat="1" applyFont="1" applyFill="1" applyBorder="1" applyAlignment="1" applyProtection="1">
      <alignment vertical="center" wrapText="1"/>
      <protection locked="0"/>
    </xf>
    <xf numFmtId="166" fontId="9" fillId="0" borderId="12" xfId="0" applyNumberFormat="1" applyFont="1" applyFill="1" applyBorder="1" applyAlignment="1" applyProtection="1">
      <alignment vertical="center" wrapText="1"/>
      <protection locked="0"/>
    </xf>
    <xf numFmtId="164" fontId="9" fillId="0" borderId="3" xfId="0" applyNumberFormat="1" applyFont="1" applyFill="1" applyBorder="1" applyAlignment="1" applyProtection="1">
      <alignment vertical="center" wrapText="1"/>
      <protection locked="0"/>
    </xf>
    <xf numFmtId="10" fontId="28" fillId="0" borderId="1" xfId="3" applyNumberFormat="1" applyFont="1" applyFill="1" applyBorder="1" applyAlignment="1" applyProtection="1">
      <alignment horizontal="center" vertical="center"/>
      <protection locked="0"/>
    </xf>
    <xf numFmtId="0" fontId="17" fillId="0" borderId="5" xfId="0" applyFont="1" applyBorder="1" applyAlignment="1">
      <alignment vertical="center"/>
    </xf>
    <xf numFmtId="164" fontId="9" fillId="0" borderId="21" xfId="0" applyNumberFormat="1" applyFont="1" applyFill="1" applyBorder="1" applyAlignment="1" applyProtection="1">
      <alignment vertical="center" wrapText="1"/>
      <protection locked="0"/>
    </xf>
    <xf numFmtId="164" fontId="0" fillId="0" borderId="18" xfId="0" applyNumberFormat="1" applyBorder="1"/>
    <xf numFmtId="6" fontId="0" fillId="0" borderId="18" xfId="0" applyNumberFormat="1" applyBorder="1"/>
    <xf numFmtId="10" fontId="0" fillId="0" borderId="18" xfId="0" applyNumberFormat="1" applyBorder="1" applyAlignment="1">
      <alignment horizontal="center"/>
    </xf>
    <xf numFmtId="0" fontId="8" fillId="0" borderId="0" xfId="0" applyFont="1" applyBorder="1" applyAlignment="1"/>
    <xf numFmtId="165" fontId="17" fillId="0" borderId="0" xfId="0" applyNumberFormat="1" applyFont="1" applyBorder="1" applyAlignment="1" applyProtection="1">
      <alignment horizontal="right"/>
      <protection locked="0"/>
    </xf>
    <xf numFmtId="164" fontId="15" fillId="0" borderId="0" xfId="0" applyNumberFormat="1" applyFont="1" applyBorder="1" applyAlignment="1" applyProtection="1">
      <alignment horizontal="right"/>
      <protection locked="0"/>
    </xf>
    <xf numFmtId="164" fontId="16" fillId="0" borderId="0" xfId="0" applyNumberFormat="1" applyFont="1" applyBorder="1" applyAlignment="1" applyProtection="1">
      <alignment horizontal="right"/>
      <protection locked="0"/>
    </xf>
    <xf numFmtId="10" fontId="18" fillId="0" borderId="0" xfId="3" applyNumberFormat="1" applyFont="1" applyBorder="1"/>
    <xf numFmtId="0" fontId="19" fillId="0" borderId="6" xfId="0" applyFont="1" applyFill="1" applyBorder="1" applyAlignment="1">
      <alignment horizontal="center" vertical="center" wrapText="1"/>
    </xf>
    <xf numFmtId="10" fontId="28" fillId="2" borderId="1" xfId="3" applyNumberFormat="1" applyFont="1" applyFill="1" applyBorder="1" applyAlignment="1" applyProtection="1">
      <alignment horizontal="center" vertical="center"/>
    </xf>
    <xf numFmtId="10" fontId="10" fillId="2" borderId="1" xfId="3" applyNumberFormat="1" applyFont="1" applyFill="1" applyBorder="1" applyAlignment="1" applyProtection="1">
      <alignment horizontal="center" vertical="center"/>
    </xf>
    <xf numFmtId="10" fontId="10" fillId="2" borderId="9" xfId="3" applyNumberFormat="1" applyFont="1" applyFill="1" applyBorder="1" applyAlignment="1" applyProtection="1">
      <alignment horizontal="center" vertical="center"/>
    </xf>
    <xf numFmtId="10" fontId="4" fillId="2" borderId="9" xfId="3" applyNumberFormat="1" applyFont="1" applyFill="1" applyBorder="1" applyAlignment="1" applyProtection="1">
      <alignment horizontal="center" vertical="center"/>
    </xf>
    <xf numFmtId="10" fontId="10" fillId="2" borderId="12" xfId="3" applyNumberFormat="1" applyFont="1" applyFill="1" applyBorder="1" applyAlignment="1" applyProtection="1">
      <alignment horizontal="center" vertical="center"/>
    </xf>
    <xf numFmtId="10" fontId="10" fillId="2" borderId="13" xfId="3" applyNumberFormat="1" applyFont="1" applyFill="1" applyBorder="1" applyAlignment="1" applyProtection="1">
      <alignment horizontal="center" vertical="center"/>
    </xf>
    <xf numFmtId="10" fontId="9" fillId="2" borderId="1" xfId="0" applyNumberFormat="1" applyFont="1" applyFill="1" applyBorder="1" applyAlignment="1" applyProtection="1">
      <alignment horizontal="center" vertical="center" wrapText="1"/>
    </xf>
    <xf numFmtId="10" fontId="4" fillId="2" borderId="4" xfId="1" applyNumberFormat="1" applyFont="1" applyFill="1" applyBorder="1" applyAlignment="1" applyProtection="1">
      <alignment horizontal="center" vertical="center"/>
    </xf>
    <xf numFmtId="10" fontId="9" fillId="2" borderId="12" xfId="0" applyNumberFormat="1" applyFont="1" applyFill="1" applyBorder="1" applyAlignment="1" applyProtection="1">
      <alignment horizontal="center" vertical="center" wrapText="1"/>
    </xf>
    <xf numFmtId="10" fontId="9" fillId="2" borderId="2" xfId="0" applyNumberFormat="1" applyFont="1" applyFill="1" applyBorder="1" applyAlignment="1" applyProtection="1">
      <alignment horizontal="center" vertical="center" wrapText="1"/>
    </xf>
    <xf numFmtId="10" fontId="9" fillId="2" borderId="3" xfId="0" applyNumberFormat="1" applyFont="1" applyFill="1" applyBorder="1" applyAlignment="1" applyProtection="1">
      <alignment horizontal="center" vertical="center" wrapText="1"/>
    </xf>
    <xf numFmtId="10" fontId="3" fillId="2" borderId="1" xfId="1" applyNumberFormat="1" applyFont="1" applyFill="1" applyBorder="1" applyAlignment="1" applyProtection="1">
      <alignment horizontal="center" vertical="center"/>
    </xf>
    <xf numFmtId="10" fontId="3" fillId="2" borderId="3" xfId="1" applyNumberFormat="1" applyFont="1" applyFill="1" applyBorder="1" applyAlignment="1" applyProtection="1">
      <alignment horizontal="center" vertical="center"/>
    </xf>
    <xf numFmtId="10" fontId="10" fillId="4" borderId="0" xfId="0" applyNumberFormat="1" applyFont="1" applyFill="1" applyAlignment="1" applyProtection="1">
      <alignment horizontal="center" vertical="center" wrapText="1"/>
    </xf>
    <xf numFmtId="10" fontId="9" fillId="3" borderId="21" xfId="0" applyNumberFormat="1" applyFont="1" applyFill="1" applyBorder="1" applyAlignment="1" applyProtection="1">
      <alignment horizontal="center" vertical="center" wrapText="1"/>
    </xf>
    <xf numFmtId="10" fontId="10" fillId="2" borderId="1" xfId="0" applyNumberFormat="1" applyFont="1" applyFill="1" applyBorder="1" applyAlignment="1" applyProtection="1">
      <alignment horizontal="center" vertical="center" wrapText="1"/>
    </xf>
    <xf numFmtId="10" fontId="3" fillId="2" borderId="17" xfId="1" applyNumberFormat="1" applyFont="1" applyFill="1" applyBorder="1" applyAlignment="1" applyProtection="1">
      <alignment horizontal="center" vertical="center"/>
    </xf>
    <xf numFmtId="10" fontId="4" fillId="2" borderId="1" xfId="1" applyNumberFormat="1" applyFont="1" applyFill="1" applyBorder="1" applyAlignment="1" applyProtection="1">
      <alignment horizontal="center" vertical="center"/>
    </xf>
    <xf numFmtId="10" fontId="4" fillId="2" borderId="28" xfId="1" applyNumberFormat="1" applyFont="1" applyFill="1" applyBorder="1" applyAlignment="1" applyProtection="1">
      <alignment horizontal="center" vertical="center"/>
    </xf>
    <xf numFmtId="10" fontId="3" fillId="2" borderId="12" xfId="1" applyNumberFormat="1" applyFont="1" applyFill="1" applyBorder="1" applyAlignment="1" applyProtection="1">
      <alignment horizontal="center" vertical="center"/>
    </xf>
    <xf numFmtId="10" fontId="3" fillId="2" borderId="2" xfId="1" applyNumberFormat="1" applyFont="1" applyFill="1" applyBorder="1" applyAlignment="1" applyProtection="1">
      <alignment horizontal="center" vertical="center"/>
    </xf>
    <xf numFmtId="10" fontId="9" fillId="3" borderId="1" xfId="0" applyNumberFormat="1" applyFont="1" applyFill="1" applyBorder="1" applyAlignment="1" applyProtection="1">
      <alignment horizontal="center" vertical="center" wrapText="1"/>
    </xf>
    <xf numFmtId="10" fontId="9" fillId="3" borderId="3" xfId="0" applyNumberFormat="1" applyFont="1" applyFill="1" applyBorder="1" applyAlignment="1" applyProtection="1">
      <alignment horizontal="center" vertical="center" wrapText="1"/>
    </xf>
    <xf numFmtId="10" fontId="9" fillId="2" borderId="21" xfId="0" applyNumberFormat="1" applyFont="1" applyFill="1" applyBorder="1" applyAlignment="1" applyProtection="1">
      <alignment horizontal="center" vertical="center" wrapText="1"/>
    </xf>
    <xf numFmtId="10" fontId="3" fillId="2" borderId="1" xfId="0" applyNumberFormat="1" applyFont="1" applyFill="1" applyBorder="1" applyAlignment="1" applyProtection="1">
      <alignment horizontal="center" vertical="center" wrapText="1"/>
    </xf>
    <xf numFmtId="10" fontId="10" fillId="3" borderId="1" xfId="0" applyNumberFormat="1" applyFont="1" applyFill="1" applyBorder="1" applyAlignment="1" applyProtection="1">
      <alignment horizontal="center" vertical="center" wrapText="1"/>
    </xf>
    <xf numFmtId="10" fontId="10" fillId="3" borderId="28" xfId="0" applyNumberFormat="1" applyFont="1" applyFill="1" applyBorder="1" applyAlignment="1" applyProtection="1">
      <alignment horizontal="center" vertical="center" wrapText="1"/>
    </xf>
    <xf numFmtId="0" fontId="12"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0" fillId="2" borderId="1" xfId="0" applyFill="1" applyBorder="1" applyAlignment="1">
      <alignment horizontal="center" wrapText="1"/>
    </xf>
    <xf numFmtId="0" fontId="12" fillId="0" borderId="35" xfId="0" applyFont="1" applyBorder="1" applyAlignment="1">
      <alignment horizontal="center" vertical="center" wrapText="1"/>
    </xf>
    <xf numFmtId="0" fontId="12" fillId="0" borderId="30" xfId="0" applyFont="1" applyBorder="1" applyAlignment="1">
      <alignment horizontal="center" vertical="center" wrapText="1"/>
    </xf>
  </cellXfs>
  <cellStyles count="4">
    <cellStyle name="Comma" xfId="1" builtinId="3"/>
    <cellStyle name="Normal" xfId="0" builtinId="0"/>
    <cellStyle name="Normal 3" xfId="2" xr:uid="{00000000-0005-0000-0000-000003000000}"/>
    <cellStyle name="Percent" xfId="3" builtinId="5"/>
  </cellStyles>
  <dxfs count="0"/>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55"/>
  <sheetViews>
    <sheetView tabSelected="1" zoomScale="96" zoomScaleNormal="96" zoomScaleSheetLayoutView="100" workbookViewId="0">
      <selection activeCell="G11" sqref="G11"/>
    </sheetView>
  </sheetViews>
  <sheetFormatPr defaultRowHeight="14.6" x14ac:dyDescent="0.4"/>
  <cols>
    <col min="1" max="1" width="35.23046875" customWidth="1"/>
    <col min="2" max="2" width="30.69140625" style="1" customWidth="1"/>
    <col min="3" max="3" width="14.3828125" style="5" customWidth="1"/>
    <col min="4" max="4" width="30.61328125" style="2" customWidth="1"/>
    <col min="5" max="5" width="17.15234375" style="5" customWidth="1"/>
    <col min="6" max="6" width="21.765625" customWidth="1"/>
    <col min="7" max="7" width="15" customWidth="1"/>
    <col min="8" max="8" width="9.23046875" customWidth="1"/>
    <col min="9" max="9" width="9.3046875" customWidth="1"/>
    <col min="10" max="10" width="9.23046875" customWidth="1"/>
    <col min="13" max="13" width="14.3828125" bestFit="1" customWidth="1"/>
  </cols>
  <sheetData>
    <row r="1" spans="1:11" ht="15" thickBot="1" x14ac:dyDescent="0.45">
      <c r="B1" s="104"/>
      <c r="C1" s="106"/>
      <c r="D1" s="105"/>
      <c r="E1" s="41"/>
      <c r="F1" s="41"/>
      <c r="H1" s="107"/>
      <c r="I1" s="107"/>
      <c r="J1" s="107"/>
    </row>
    <row r="2" spans="1:11" ht="43.75" customHeight="1" x14ac:dyDescent="0.4">
      <c r="A2" s="102" t="s">
        <v>0</v>
      </c>
      <c r="B2" s="112"/>
      <c r="C2" s="92"/>
      <c r="D2" s="92"/>
      <c r="E2" s="142" t="s">
        <v>54</v>
      </c>
      <c r="F2" s="142" t="s">
        <v>53</v>
      </c>
      <c r="H2" s="108"/>
      <c r="I2" s="108"/>
      <c r="J2" s="108"/>
      <c r="K2" s="78"/>
    </row>
    <row r="3" spans="1:11" ht="14.25" customHeight="1" x14ac:dyDescent="0.4">
      <c r="A3" s="26" t="s">
        <v>1</v>
      </c>
      <c r="B3" s="80"/>
      <c r="C3" s="92"/>
      <c r="D3" s="62" t="s">
        <v>2</v>
      </c>
      <c r="E3" s="79"/>
      <c r="F3" s="79"/>
      <c r="H3" s="109"/>
      <c r="I3" s="109"/>
      <c r="J3" s="109"/>
    </row>
    <row r="4" spans="1:11" x14ac:dyDescent="0.4">
      <c r="A4" s="22" t="s">
        <v>3</v>
      </c>
      <c r="B4" s="80"/>
      <c r="C4" s="92"/>
      <c r="D4" s="63" t="s">
        <v>4</v>
      </c>
      <c r="E4" s="79"/>
      <c r="F4" s="79"/>
      <c r="H4" s="109"/>
      <c r="I4" s="109"/>
      <c r="J4" s="109"/>
    </row>
    <row r="5" spans="1:11" x14ac:dyDescent="0.4">
      <c r="A5" s="22" t="s">
        <v>5</v>
      </c>
      <c r="B5" s="80"/>
      <c r="C5" s="92"/>
      <c r="D5" s="63" t="s">
        <v>6</v>
      </c>
      <c r="E5" s="79"/>
      <c r="F5" s="79"/>
      <c r="H5" s="110"/>
      <c r="I5" s="110"/>
      <c r="J5" s="110"/>
    </row>
    <row r="6" spans="1:11" x14ac:dyDescent="0.4">
      <c r="A6" s="26" t="s">
        <v>7</v>
      </c>
      <c r="B6" s="113">
        <v>0.105</v>
      </c>
      <c r="C6" s="91"/>
      <c r="D6" s="62" t="s">
        <v>8</v>
      </c>
      <c r="E6" s="79"/>
      <c r="F6" s="79"/>
      <c r="H6" s="110"/>
      <c r="I6" s="110"/>
      <c r="J6" s="110"/>
    </row>
    <row r="7" spans="1:11" ht="26.25" customHeight="1" x14ac:dyDescent="0.4">
      <c r="A7" s="22" t="s">
        <v>9</v>
      </c>
      <c r="B7" s="113">
        <v>0.08</v>
      </c>
      <c r="C7" s="92"/>
      <c r="D7" s="63" t="s">
        <v>10</v>
      </c>
      <c r="E7" s="79"/>
      <c r="F7" s="79"/>
      <c r="H7" s="110"/>
      <c r="I7" s="110"/>
      <c r="J7" s="110"/>
    </row>
    <row r="8" spans="1:11" ht="18.75" customHeight="1" x14ac:dyDescent="0.4">
      <c r="A8" s="22" t="s">
        <v>11</v>
      </c>
      <c r="B8" s="101"/>
      <c r="C8" s="93"/>
      <c r="D8" s="64" t="s">
        <v>12</v>
      </c>
      <c r="E8" s="79"/>
      <c r="F8" s="79"/>
      <c r="H8" s="110"/>
      <c r="I8" s="110"/>
      <c r="J8" s="110"/>
    </row>
    <row r="9" spans="1:11" ht="23.15" x14ac:dyDescent="0.4">
      <c r="A9" s="26" t="s">
        <v>13</v>
      </c>
      <c r="B9" s="113">
        <v>0.03</v>
      </c>
      <c r="C9" s="94"/>
      <c r="D9" s="65" t="s">
        <v>14</v>
      </c>
      <c r="E9" s="114">
        <f>IFERROR(E4/$E$3,0)</f>
        <v>0</v>
      </c>
      <c r="F9" s="115">
        <f>IFERROR(F4/$F$3,0)</f>
        <v>0</v>
      </c>
      <c r="G9" s="45"/>
      <c r="H9" s="111"/>
      <c r="I9" s="111"/>
      <c r="J9" s="111"/>
    </row>
    <row r="10" spans="1:11" x14ac:dyDescent="0.4">
      <c r="A10" s="26" t="s">
        <v>15</v>
      </c>
      <c r="B10" s="113">
        <v>2.5000000000000001E-2</v>
      </c>
      <c r="C10" s="87"/>
      <c r="D10" s="65" t="s">
        <v>16</v>
      </c>
      <c r="E10" s="114">
        <f>IFERROR(E7/$E$3,0)</f>
        <v>0</v>
      </c>
      <c r="F10" s="115">
        <f>IFERROR(F7/$F$3,0)</f>
        <v>0</v>
      </c>
      <c r="H10" s="111"/>
      <c r="I10" s="111"/>
      <c r="J10" s="111"/>
    </row>
    <row r="11" spans="1:11" x14ac:dyDescent="0.4">
      <c r="A11" s="86"/>
      <c r="B11" s="87"/>
      <c r="C11" s="87"/>
      <c r="D11" s="66" t="s">
        <v>17</v>
      </c>
      <c r="E11" s="114">
        <f>IFERROR(E5/$E$3,0)</f>
        <v>0</v>
      </c>
      <c r="F11" s="115">
        <f>IFERROR(F5/$F$3,0)</f>
        <v>0</v>
      </c>
      <c r="G11" s="43"/>
      <c r="H11" s="43"/>
      <c r="I11" s="43"/>
      <c r="J11" s="43"/>
    </row>
    <row r="12" spans="1:11" x14ac:dyDescent="0.4">
      <c r="A12" s="86"/>
      <c r="B12" s="87"/>
      <c r="C12" s="87"/>
      <c r="D12" s="66" t="s">
        <v>18</v>
      </c>
      <c r="E12" s="114">
        <f>IFERROR(IF(E6/E3&lt;0.015, (E5-(E3*0.08)+E6)/E3, (E5-(E3*0.065))/E3),0)</f>
        <v>0</v>
      </c>
      <c r="F12" s="116">
        <f>IFERROR(IF(F6/F3&lt;0.015, (F5-(F3*0.08)+F6)/F3, (F5-(F3*0.065))/F3),0)</f>
        <v>0</v>
      </c>
      <c r="G12" s="43"/>
      <c r="H12" s="42"/>
      <c r="I12" s="42"/>
      <c r="J12" s="42"/>
    </row>
    <row r="13" spans="1:11" ht="15" thickBot="1" x14ac:dyDescent="0.45">
      <c r="A13" s="88"/>
      <c r="B13" s="89"/>
      <c r="C13" s="90"/>
      <c r="D13" s="85" t="s">
        <v>19</v>
      </c>
      <c r="E13" s="117">
        <f>IFERROR(E4/$E$8,0)</f>
        <v>0</v>
      </c>
      <c r="F13" s="118">
        <f>IFERROR(F4/$F$8,0)</f>
        <v>0</v>
      </c>
      <c r="G13" s="43"/>
      <c r="H13" s="42"/>
      <c r="I13" s="42"/>
      <c r="J13" s="42"/>
    </row>
    <row r="14" spans="1:11" ht="6.45" customHeight="1" thickBot="1" x14ac:dyDescent="0.45">
      <c r="A14" s="81"/>
      <c r="B14" s="82"/>
      <c r="C14" s="82"/>
      <c r="D14" s="83"/>
      <c r="E14" s="84"/>
      <c r="F14" s="84"/>
      <c r="G14" s="43"/>
      <c r="H14" s="42"/>
      <c r="I14" s="42"/>
      <c r="J14" s="42"/>
    </row>
    <row r="15" spans="1:11" ht="15.45" x14ac:dyDescent="0.4">
      <c r="A15" s="68"/>
      <c r="B15" s="140" t="s">
        <v>20</v>
      </c>
      <c r="C15" s="140"/>
      <c r="D15" s="140" t="s">
        <v>21</v>
      </c>
      <c r="E15" s="140"/>
      <c r="F15" s="69"/>
      <c r="G15" s="34"/>
      <c r="I15" s="4"/>
    </row>
    <row r="16" spans="1:11" ht="42" customHeight="1" x14ac:dyDescent="0.4">
      <c r="A16" s="70"/>
      <c r="B16" s="143" t="s">
        <v>22</v>
      </c>
      <c r="C16" s="144"/>
      <c r="D16" s="141" t="s">
        <v>23</v>
      </c>
      <c r="E16" s="141"/>
      <c r="F16" s="19" t="s">
        <v>51</v>
      </c>
      <c r="G16" s="35"/>
    </row>
    <row r="17" spans="1:9" x14ac:dyDescent="0.4">
      <c r="A17" s="20"/>
      <c r="B17" s="11" t="s">
        <v>24</v>
      </c>
      <c r="C17" s="12" t="s">
        <v>25</v>
      </c>
      <c r="D17" s="13" t="s">
        <v>24</v>
      </c>
      <c r="E17" s="14" t="s">
        <v>25</v>
      </c>
      <c r="F17" s="21"/>
      <c r="G17" s="36"/>
    </row>
    <row r="18" spans="1:9" ht="15.45" x14ac:dyDescent="0.4">
      <c r="A18" s="26" t="s">
        <v>26</v>
      </c>
      <c r="B18" s="95"/>
      <c r="C18" s="119">
        <f>IF(B18=0,0,+B18/$E$3)</f>
        <v>0</v>
      </c>
      <c r="D18" s="95"/>
      <c r="E18" s="124">
        <f>IF(D18=0,0,+D18/$E$3)</f>
        <v>0</v>
      </c>
      <c r="F18" s="27"/>
      <c r="G18" s="37"/>
      <c r="I18" s="4"/>
    </row>
    <row r="19" spans="1:9" x14ac:dyDescent="0.4">
      <c r="A19" s="22" t="s">
        <v>27</v>
      </c>
      <c r="B19" s="95"/>
      <c r="C19" s="119">
        <f>IF(B19=0,0,+B19/$E$3)</f>
        <v>0</v>
      </c>
      <c r="D19" s="95"/>
      <c r="E19" s="124">
        <f>IF(D19=0,0,+D19/$E$3)</f>
        <v>0</v>
      </c>
      <c r="F19" s="28"/>
      <c r="G19" s="38"/>
    </row>
    <row r="20" spans="1:9" x14ac:dyDescent="0.4">
      <c r="A20" s="22" t="s">
        <v>28</v>
      </c>
      <c r="B20" s="95"/>
      <c r="C20" s="119">
        <f>IF(B20=0,0,+B20/$E$3)</f>
        <v>0</v>
      </c>
      <c r="D20" s="95"/>
      <c r="E20" s="124">
        <f>IF(D20=0,0,+D20/$E$3)</f>
        <v>0</v>
      </c>
      <c r="F20" s="27"/>
      <c r="G20" s="37"/>
    </row>
    <row r="21" spans="1:9" x14ac:dyDescent="0.4">
      <c r="A21" s="22" t="s">
        <v>29</v>
      </c>
      <c r="B21" s="95"/>
      <c r="C21" s="119">
        <f>IF(B21=0,0,+B21/$E$3)</f>
        <v>0</v>
      </c>
      <c r="D21" s="95"/>
      <c r="E21" s="124">
        <f>IF(D21=0,0,+D21/$E$3)</f>
        <v>0</v>
      </c>
      <c r="F21" s="28"/>
      <c r="G21" s="38"/>
    </row>
    <row r="22" spans="1:9" ht="15" thickBot="1" x14ac:dyDescent="0.45">
      <c r="A22" s="17" t="s">
        <v>30</v>
      </c>
      <c r="B22" s="73">
        <f>SUM(B18:B21)</f>
        <v>0</v>
      </c>
      <c r="C22" s="120">
        <f>SUM(C18:C21)</f>
        <v>0</v>
      </c>
      <c r="D22" s="73">
        <f>SUM(D18:D21)</f>
        <v>0</v>
      </c>
      <c r="E22" s="120">
        <f>SUM(E18:E21)</f>
        <v>0</v>
      </c>
      <c r="F22" s="28"/>
      <c r="G22" s="38"/>
    </row>
    <row r="23" spans="1:9" x14ac:dyDescent="0.4">
      <c r="A23" s="76" t="s">
        <v>31</v>
      </c>
      <c r="B23" s="98"/>
      <c r="C23" s="119">
        <f t="shared" ref="C23:C37" si="0">IF(B23=0,0,+B23/$E$3)</f>
        <v>0</v>
      </c>
      <c r="D23" s="98"/>
      <c r="E23" s="124">
        <f t="shared" ref="E23:E37" si="1">IF(D23=0,0,+D23/$E$3)</f>
        <v>0</v>
      </c>
      <c r="F23" s="27"/>
      <c r="G23" s="37"/>
    </row>
    <row r="24" spans="1:9" x14ac:dyDescent="0.4">
      <c r="A24" s="47" t="s">
        <v>32</v>
      </c>
      <c r="B24" s="95"/>
      <c r="C24" s="119">
        <f t="shared" si="0"/>
        <v>0</v>
      </c>
      <c r="D24" s="95"/>
      <c r="E24" s="124">
        <f t="shared" si="1"/>
        <v>0</v>
      </c>
      <c r="F24" s="28"/>
      <c r="G24" s="38"/>
    </row>
    <row r="25" spans="1:9" x14ac:dyDescent="0.4">
      <c r="A25" s="48" t="s">
        <v>33</v>
      </c>
      <c r="B25" s="95"/>
      <c r="C25" s="119">
        <f t="shared" si="0"/>
        <v>0</v>
      </c>
      <c r="D25" s="95"/>
      <c r="E25" s="124">
        <f t="shared" si="1"/>
        <v>0</v>
      </c>
      <c r="F25" s="28"/>
      <c r="G25" s="38"/>
    </row>
    <row r="26" spans="1:9" x14ac:dyDescent="0.4">
      <c r="A26" s="48" t="s">
        <v>34</v>
      </c>
      <c r="B26" s="95"/>
      <c r="C26" s="119">
        <f t="shared" si="0"/>
        <v>0</v>
      </c>
      <c r="D26" s="95"/>
      <c r="E26" s="124">
        <f t="shared" si="1"/>
        <v>0</v>
      </c>
      <c r="F26" s="28"/>
      <c r="G26" s="38"/>
    </row>
    <row r="27" spans="1:9" ht="15" thickBot="1" x14ac:dyDescent="0.45">
      <c r="A27" s="49" t="s">
        <v>35</v>
      </c>
      <c r="B27" s="99"/>
      <c r="C27" s="121">
        <f t="shared" si="0"/>
        <v>0</v>
      </c>
      <c r="D27" s="99"/>
      <c r="E27" s="132">
        <f t="shared" si="1"/>
        <v>0</v>
      </c>
      <c r="F27" s="31"/>
      <c r="G27" s="37"/>
    </row>
    <row r="28" spans="1:9" x14ac:dyDescent="0.4">
      <c r="A28" s="67" t="s">
        <v>36</v>
      </c>
      <c r="B28" s="98"/>
      <c r="C28" s="122">
        <f t="shared" si="0"/>
        <v>0</v>
      </c>
      <c r="D28" s="98"/>
      <c r="E28" s="133">
        <f t="shared" si="1"/>
        <v>0</v>
      </c>
      <c r="F28" s="30"/>
      <c r="G28" s="37"/>
    </row>
    <row r="29" spans="1:9" x14ac:dyDescent="0.4">
      <c r="A29" s="96"/>
      <c r="B29" s="95"/>
      <c r="C29" s="119">
        <f t="shared" si="0"/>
        <v>0</v>
      </c>
      <c r="D29" s="95"/>
      <c r="E29" s="124">
        <f t="shared" si="1"/>
        <v>0</v>
      </c>
      <c r="F29" s="27"/>
      <c r="G29" s="37"/>
    </row>
    <row r="30" spans="1:9" x14ac:dyDescent="0.4">
      <c r="A30" s="96"/>
      <c r="B30" s="95"/>
      <c r="C30" s="119">
        <f t="shared" si="0"/>
        <v>0</v>
      </c>
      <c r="D30" s="95"/>
      <c r="E30" s="124">
        <f t="shared" si="1"/>
        <v>0</v>
      </c>
      <c r="F30" s="27"/>
      <c r="G30" s="37"/>
    </row>
    <row r="31" spans="1:9" x14ac:dyDescent="0.4">
      <c r="A31" s="96"/>
      <c r="B31" s="95"/>
      <c r="C31" s="119">
        <f t="shared" si="0"/>
        <v>0</v>
      </c>
      <c r="D31" s="95"/>
      <c r="E31" s="124">
        <f t="shared" si="1"/>
        <v>0</v>
      </c>
      <c r="F31" s="27"/>
      <c r="G31" s="37"/>
    </row>
    <row r="32" spans="1:9" ht="15" thickBot="1" x14ac:dyDescent="0.45">
      <c r="A32" s="97"/>
      <c r="B32" s="100"/>
      <c r="C32" s="123">
        <f t="shared" si="0"/>
        <v>0</v>
      </c>
      <c r="D32" s="100"/>
      <c r="E32" s="125">
        <f t="shared" si="1"/>
        <v>0</v>
      </c>
      <c r="F32" s="27"/>
      <c r="G32" s="37"/>
    </row>
    <row r="33" spans="1:7" ht="15.45" thickTop="1" thickBot="1" x14ac:dyDescent="0.45">
      <c r="A33" s="77" t="s">
        <v>37</v>
      </c>
      <c r="B33" s="16">
        <f>SUM(B28:B32)</f>
        <v>0</v>
      </c>
      <c r="C33" s="120">
        <f t="shared" si="0"/>
        <v>0</v>
      </c>
      <c r="D33" s="18">
        <f>SUM(D28:D32)</f>
        <v>0</v>
      </c>
      <c r="E33" s="120">
        <f t="shared" si="1"/>
        <v>0</v>
      </c>
      <c r="F33" s="31"/>
      <c r="G33" s="37"/>
    </row>
    <row r="34" spans="1:7" ht="15" thickBot="1" x14ac:dyDescent="0.45">
      <c r="A34" s="77" t="s">
        <v>38</v>
      </c>
      <c r="B34" s="75">
        <f>SUM(B23:B27)+B33</f>
        <v>0</v>
      </c>
      <c r="C34" s="120">
        <f t="shared" si="0"/>
        <v>0</v>
      </c>
      <c r="D34" s="75">
        <f>SUM(D23:D27)+D33</f>
        <v>0</v>
      </c>
      <c r="E34" s="120">
        <f t="shared" si="1"/>
        <v>0</v>
      </c>
      <c r="F34" s="32"/>
      <c r="G34" s="38"/>
    </row>
    <row r="35" spans="1:7" x14ac:dyDescent="0.4">
      <c r="A35" s="25" t="s">
        <v>39</v>
      </c>
      <c r="B35" s="74">
        <f>B22+B34</f>
        <v>0</v>
      </c>
      <c r="C35" s="124">
        <f t="shared" si="0"/>
        <v>0</v>
      </c>
      <c r="D35" s="74">
        <f>D22+D34</f>
        <v>0</v>
      </c>
      <c r="E35" s="134">
        <f t="shared" si="1"/>
        <v>0</v>
      </c>
      <c r="F35" s="28"/>
      <c r="G35" s="38"/>
    </row>
    <row r="36" spans="1:7" ht="15" thickBot="1" x14ac:dyDescent="0.45">
      <c r="A36" s="23" t="s">
        <v>40</v>
      </c>
      <c r="B36" s="7">
        <f>E4</f>
        <v>0</v>
      </c>
      <c r="C36" s="125">
        <f t="shared" si="0"/>
        <v>0</v>
      </c>
      <c r="D36" s="7">
        <f>E4</f>
        <v>0</v>
      </c>
      <c r="E36" s="135">
        <f t="shared" si="1"/>
        <v>0</v>
      </c>
      <c r="F36" s="33"/>
      <c r="G36" s="38"/>
    </row>
    <row r="37" spans="1:7" ht="15.45" thickTop="1" thickBot="1" x14ac:dyDescent="0.45">
      <c r="A37" s="17" t="s">
        <v>41</v>
      </c>
      <c r="B37" s="24">
        <f>B36-B35</f>
        <v>0</v>
      </c>
      <c r="C37" s="120">
        <f t="shared" si="0"/>
        <v>0</v>
      </c>
      <c r="D37" s="24">
        <f>D36-D35</f>
        <v>0</v>
      </c>
      <c r="E37" s="120">
        <f t="shared" si="1"/>
        <v>0</v>
      </c>
      <c r="F37" s="29"/>
      <c r="G37" s="38"/>
    </row>
    <row r="38" spans="1:7" s="10" customFormat="1" ht="7.5" customHeight="1" thickBot="1" x14ac:dyDescent="0.45">
      <c r="A38" s="8"/>
      <c r="B38" s="9"/>
      <c r="C38" s="126"/>
      <c r="D38" s="9"/>
      <c r="E38" s="126"/>
      <c r="F38" s="15"/>
      <c r="G38" s="15"/>
    </row>
    <row r="39" spans="1:7" ht="20.25" customHeight="1" x14ac:dyDescent="0.4">
      <c r="A39" s="52" t="s">
        <v>50</v>
      </c>
      <c r="B39" s="53"/>
      <c r="C39" s="127"/>
      <c r="D39" s="103"/>
      <c r="E39" s="136">
        <f>IF(D39=0,0,+D39/$E$3)</f>
        <v>0</v>
      </c>
      <c r="F39" s="54"/>
      <c r="G39" s="39"/>
    </row>
    <row r="40" spans="1:7" x14ac:dyDescent="0.4">
      <c r="A40" s="55" t="s">
        <v>42</v>
      </c>
      <c r="B40" s="51">
        <f>B35</f>
        <v>0</v>
      </c>
      <c r="C40" s="128">
        <f>C35</f>
        <v>0</v>
      </c>
      <c r="D40" s="6">
        <f>D35+D39</f>
        <v>0</v>
      </c>
      <c r="E40" s="128">
        <f>IF(D40=0,0,+D40/$E$3)</f>
        <v>0</v>
      </c>
      <c r="F40" s="56"/>
      <c r="G40" s="38"/>
    </row>
    <row r="41" spans="1:7" x14ac:dyDescent="0.4">
      <c r="A41" s="72" t="s">
        <v>52</v>
      </c>
      <c r="B41" s="71">
        <f>E4</f>
        <v>0</v>
      </c>
      <c r="C41" s="129">
        <f>IF(B41=0,0,+B41/$E$3)</f>
        <v>0</v>
      </c>
      <c r="D41" s="50">
        <f>E4</f>
        <v>0</v>
      </c>
      <c r="E41" s="137">
        <f>IF(D41=0,0,+D41/$E$3)</f>
        <v>0</v>
      </c>
      <c r="F41" s="56"/>
      <c r="G41" s="38"/>
    </row>
    <row r="42" spans="1:7" x14ac:dyDescent="0.4">
      <c r="A42" s="57" t="s">
        <v>43</v>
      </c>
      <c r="B42" s="51">
        <f>B41-B40</f>
        <v>0</v>
      </c>
      <c r="C42" s="130">
        <f>IF(B42=0,0,+B42/$E$3)</f>
        <v>0</v>
      </c>
      <c r="D42" s="51">
        <f>D41-D40</f>
        <v>0</v>
      </c>
      <c r="E42" s="138">
        <f>IF(D42=0,0,+D42/$E$3)</f>
        <v>0</v>
      </c>
      <c r="F42" s="58"/>
      <c r="G42" s="38"/>
    </row>
    <row r="43" spans="1:7" ht="23.15" x14ac:dyDescent="0.4">
      <c r="A43" s="57" t="s">
        <v>44</v>
      </c>
      <c r="B43" s="51">
        <f>IF(B42=0,0, B42-($B$10*$E$3))</f>
        <v>0</v>
      </c>
      <c r="C43" s="130">
        <f>IF(B43=0,0,B43/$E$3)</f>
        <v>0</v>
      </c>
      <c r="D43" s="51">
        <f>IF(D42=0,0, D42-($B$10*$E$3))</f>
        <v>0</v>
      </c>
      <c r="E43" s="138">
        <f>IF(D43=0,0,D43/$E$3)</f>
        <v>0</v>
      </c>
      <c r="F43" s="58"/>
      <c r="G43" s="38"/>
    </row>
    <row r="44" spans="1:7" x14ac:dyDescent="0.4">
      <c r="A44" s="57" t="s">
        <v>45</v>
      </c>
      <c r="B44" s="51">
        <f>IF(C44=0,0,C44*$E$3)</f>
        <v>0</v>
      </c>
      <c r="C44" s="130">
        <f>IF(C41=0,0,C41-$B$7)</f>
        <v>0</v>
      </c>
      <c r="D44" s="51">
        <f>IF(E44=0,0,E44*$E$3)</f>
        <v>0</v>
      </c>
      <c r="E44" s="138">
        <f>IF(E41=0,0,E41-$B$7)</f>
        <v>0</v>
      </c>
      <c r="F44" s="58"/>
      <c r="G44" s="38"/>
    </row>
    <row r="45" spans="1:7" ht="15" thickBot="1" x14ac:dyDescent="0.45">
      <c r="A45" s="59" t="s">
        <v>46</v>
      </c>
      <c r="B45" s="60">
        <f>IF(C45=0,0,C45*$E$3)</f>
        <v>0</v>
      </c>
      <c r="C45" s="131">
        <f>IF(C41=0,0,C41-$B$6)</f>
        <v>0</v>
      </c>
      <c r="D45" s="60">
        <f>IF(E45=0,0,E45*$E$3)</f>
        <v>0</v>
      </c>
      <c r="E45" s="139">
        <f>IF(E41=0,0,E41-$B$6)</f>
        <v>0</v>
      </c>
      <c r="F45" s="61"/>
      <c r="G45" s="38"/>
    </row>
    <row r="47" spans="1:7" ht="16.3" x14ac:dyDescent="0.4">
      <c r="A47" t="s">
        <v>47</v>
      </c>
      <c r="B47" s="46"/>
      <c r="C47" s="46"/>
      <c r="D47" s="46"/>
    </row>
    <row r="48" spans="1:7" ht="16.3" x14ac:dyDescent="0.4">
      <c r="A48" t="s">
        <v>48</v>
      </c>
      <c r="E48" s="44"/>
    </row>
    <row r="49" spans="1:7" ht="16.5" customHeight="1" x14ac:dyDescent="0.4">
      <c r="A49" t="s">
        <v>49</v>
      </c>
      <c r="E49" s="44"/>
    </row>
    <row r="50" spans="1:7" x14ac:dyDescent="0.4">
      <c r="A50" s="40"/>
      <c r="E50" s="44"/>
    </row>
    <row r="51" spans="1:7" x14ac:dyDescent="0.4">
      <c r="A51" s="40"/>
      <c r="E51" s="44"/>
    </row>
    <row r="52" spans="1:7" x14ac:dyDescent="0.4">
      <c r="A52" s="40"/>
      <c r="E52" s="44"/>
    </row>
    <row r="53" spans="1:7" x14ac:dyDescent="0.4">
      <c r="F53" s="3"/>
      <c r="G53" s="3"/>
    </row>
    <row r="55" spans="1:7" x14ac:dyDescent="0.4">
      <c r="F55" s="3"/>
      <c r="G55" s="3"/>
    </row>
  </sheetData>
  <sheetProtection algorithmName="SHA-512" hashValue="l1E2FVjmzYAVT/1ro5prSz0ayLgLzSoFtWCyy/Siov9ganKlLSiDGTuLvdpuuOMTDM/+ptoTBg9MMMYCAoGQQA==" saltValue="gwEVZahRtzdjDHY4ApWa4A==" spinCount="100000" sheet="1" formatColumns="0"/>
  <mergeCells count="4">
    <mergeCell ref="B15:C15"/>
    <mergeCell ref="D15:E15"/>
    <mergeCell ref="B16:C16"/>
    <mergeCell ref="D16:E16"/>
  </mergeCells>
  <pageMargins left="0.25" right="0.25" top="0.75" bottom="0.75" header="0.3" footer="0.3"/>
  <pageSetup scale="59" fitToHeight="0" orientation="portrait" r:id="rId1"/>
  <headerFooter>
    <oddHeader xml:space="preserve">&amp;L&amp;"Arial,Bold"&amp;14ICAAP Submission Template - Summary Key Metrics Report
</oddHeader>
  </headerFooter>
  <ignoredErrors>
    <ignoredError sqref="C22 E22 C42:C45 D41:D45 D35:D37 C33:C35 C37 D33:D34"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1E5031C4B5864CA3102EA09B3AA81B" ma:contentTypeVersion="14" ma:contentTypeDescription="Create a new document." ma:contentTypeScope="" ma:versionID="acf0c36b7a5bcb28721d4c73bb562b4e">
  <xsd:schema xmlns:xsd="http://www.w3.org/2001/XMLSchema" xmlns:xs="http://www.w3.org/2001/XMLSchema" xmlns:p="http://schemas.microsoft.com/office/2006/metadata/properties" xmlns:ns2="82094ca0-e11d-4681-bed8-fdc989205002" xmlns:ns3="811720e5-e164-48a4-b47f-1cd4e19fc729" targetNamespace="http://schemas.microsoft.com/office/2006/metadata/properties" ma:root="true" ma:fieldsID="0553f8d0dac16db629084694cba0ae0c" ns2:_="" ns3:_="">
    <xsd:import namespace="82094ca0-e11d-4681-bed8-fdc989205002"/>
    <xsd:import namespace="811720e5-e164-48a4-b47f-1cd4e19fc7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094ca0-e11d-4681-bed8-fdc989205002"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1720e5-e164-48a4-b47f-1cd4e19fc72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5D1448-8B5A-4A85-80EA-606C4B8709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094ca0-e11d-4681-bed8-fdc989205002"/>
    <ds:schemaRef ds:uri="811720e5-e164-48a4-b47f-1cd4e19fc7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1AF730-BB66-4A0C-992A-95CA9C19E8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KMR ICAAP</vt:lpstr>
    </vt:vector>
  </TitlesOfParts>
  <Manager/>
  <Company>Deposit Insurance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rwhite</dc:creator>
  <cp:keywords/>
  <dc:description/>
  <cp:lastModifiedBy>Jeffrey Ledger</cp:lastModifiedBy>
  <cp:revision/>
  <cp:lastPrinted>2022-06-13T11:24:41Z</cp:lastPrinted>
  <dcterms:created xsi:type="dcterms:W3CDTF">2013-01-08T13:52:46Z</dcterms:created>
  <dcterms:modified xsi:type="dcterms:W3CDTF">2022-07-04T16:58:17Z</dcterms:modified>
  <cp:category/>
  <cp:contentStatus/>
</cp:coreProperties>
</file>