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janah\Desktop\Revisions\Final\Ellen\"/>
    </mc:Choice>
  </mc:AlternateContent>
  <xr:revisionPtr revIDLastSave="0" documentId="13_ncr:1_{E3D5F59D-7D76-422A-AF40-7D8C96E59E28}" xr6:coauthVersionLast="47" xr6:coauthVersionMax="47" xr10:uidLastSave="{00000000-0000-0000-0000-000000000000}"/>
  <bookViews>
    <workbookView xWindow="-108" yWindow="-108" windowWidth="23256" windowHeight="12576" firstSheet="2" activeTab="3" xr2:uid="{C2C65999-E45E-493E-A54F-DFA3C6A10D52}"/>
  </bookViews>
  <sheets>
    <sheet name="NSFR v1" sheetId="2" state="hidden" r:id="rId1"/>
    <sheet name="NSFR SH" sheetId="4" state="hidden" r:id="rId2"/>
    <sheet name="NSFR" sheetId="5" r:id="rId3"/>
    <sheet name="HYPOTHÈSES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5" l="1"/>
  <c r="F61" i="5"/>
  <c r="F58" i="5"/>
  <c r="H58" i="5" s="1"/>
  <c r="F74" i="5"/>
  <c r="H61" i="5"/>
  <c r="H27" i="5"/>
  <c r="F27" i="5"/>
  <c r="H38" i="5"/>
  <c r="H43" i="5"/>
  <c r="H46" i="5" l="1"/>
  <c r="H74" i="5" s="1"/>
  <c r="E77" i="5" s="1"/>
  <c r="F11" i="5"/>
  <c r="H72" i="5"/>
  <c r="H71" i="5"/>
  <c r="H70" i="5"/>
  <c r="H56" i="5"/>
  <c r="H44" i="5"/>
  <c r="H42" i="5"/>
  <c r="H41" i="5"/>
  <c r="H39" i="5"/>
  <c r="H36" i="5"/>
  <c r="H35" i="5"/>
  <c r="H34" i="5"/>
  <c r="H33" i="5"/>
  <c r="H32" i="5"/>
  <c r="H31" i="5"/>
  <c r="H26" i="5"/>
  <c r="H25" i="5"/>
  <c r="H24" i="5"/>
  <c r="H23" i="5"/>
  <c r="H22" i="5"/>
  <c r="H20" i="5"/>
  <c r="H19" i="5"/>
  <c r="H18" i="5"/>
  <c r="H17" i="5"/>
  <c r="H15" i="5"/>
  <c r="H14" i="5"/>
  <c r="H13" i="5"/>
  <c r="H10" i="5"/>
  <c r="H9" i="5"/>
  <c r="H7" i="5"/>
  <c r="H11" i="5" l="1"/>
  <c r="E79" i="4" l="1"/>
  <c r="G77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59" i="4"/>
  <c r="G58" i="4"/>
  <c r="G57" i="4"/>
  <c r="G56" i="4"/>
  <c r="G55" i="4"/>
  <c r="G54" i="4"/>
  <c r="G52" i="4"/>
  <c r="G51" i="4"/>
  <c r="G50" i="4"/>
  <c r="G49" i="4"/>
  <c r="G47" i="4"/>
  <c r="G46" i="4"/>
  <c r="G45" i="4"/>
  <c r="G43" i="4"/>
  <c r="G41" i="4"/>
  <c r="G40" i="4"/>
  <c r="G39" i="4"/>
  <c r="G38" i="4"/>
  <c r="G37" i="4"/>
  <c r="G35" i="4"/>
  <c r="G79" i="4" s="1"/>
  <c r="E31" i="4"/>
  <c r="G28" i="4"/>
  <c r="G26" i="4"/>
  <c r="G25" i="4"/>
  <c r="G24" i="4"/>
  <c r="G23" i="4"/>
  <c r="G21" i="4"/>
  <c r="G20" i="4"/>
  <c r="G19" i="4"/>
  <c r="G18" i="4"/>
  <c r="G16" i="4"/>
  <c r="G15" i="4"/>
  <c r="G14" i="4"/>
  <c r="E12" i="4"/>
  <c r="G11" i="4"/>
  <c r="G10" i="4"/>
  <c r="G9" i="4"/>
  <c r="G7" i="4"/>
  <c r="G12" i="4" s="1"/>
  <c r="G31" i="4" s="1"/>
  <c r="D82" i="4" s="1"/>
  <c r="M77" i="2" l="1"/>
  <c r="O75" i="2"/>
  <c r="O74" i="2"/>
  <c r="O73" i="2"/>
  <c r="O72" i="2"/>
  <c r="O71" i="2"/>
  <c r="O70" i="2"/>
  <c r="O68" i="2"/>
  <c r="O67" i="2"/>
  <c r="O66" i="2"/>
  <c r="O65" i="2"/>
  <c r="O64" i="2"/>
  <c r="O62" i="2"/>
  <c r="O61" i="2"/>
  <c r="O60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2" i="2"/>
  <c r="O41" i="2"/>
  <c r="O39" i="2"/>
  <c r="O37" i="2"/>
  <c r="O36" i="2"/>
  <c r="O34" i="2"/>
  <c r="O77" i="2" l="1"/>
  <c r="L80" i="2" s="1"/>
  <c r="G62" i="2" l="1"/>
  <c r="E89" i="2"/>
  <c r="G87" i="2"/>
  <c r="G86" i="2"/>
  <c r="G85" i="2"/>
  <c r="G84" i="2"/>
  <c r="G83" i="2"/>
  <c r="G82" i="2"/>
  <c r="G80" i="2"/>
  <c r="G79" i="2"/>
  <c r="G78" i="2"/>
  <c r="G77" i="2"/>
  <c r="G76" i="2"/>
  <c r="G74" i="2"/>
  <c r="G73" i="2"/>
  <c r="G72" i="2"/>
  <c r="G69" i="2"/>
  <c r="G68" i="2"/>
  <c r="G67" i="2"/>
  <c r="G66" i="2"/>
  <c r="G65" i="2"/>
  <c r="G64" i="2"/>
  <c r="G61" i="2"/>
  <c r="G60" i="2"/>
  <c r="G58" i="2"/>
  <c r="G56" i="2"/>
  <c r="G55" i="2"/>
  <c r="G54" i="2"/>
  <c r="G52" i="2"/>
  <c r="G47" i="2"/>
  <c r="G42" i="2"/>
  <c r="G39" i="2"/>
  <c r="G36" i="2"/>
  <c r="G34" i="2"/>
  <c r="G27" i="2"/>
  <c r="G25" i="2"/>
  <c r="G24" i="2"/>
  <c r="G23" i="2"/>
  <c r="G22" i="2"/>
  <c r="G20" i="2"/>
  <c r="G19" i="2"/>
  <c r="G18" i="2"/>
  <c r="G17" i="2"/>
  <c r="G15" i="2"/>
  <c r="G14" i="2"/>
  <c r="G13" i="2"/>
  <c r="E11" i="2"/>
  <c r="E30" i="2" s="1"/>
  <c r="G10" i="2"/>
  <c r="G9" i="2"/>
  <c r="G7" i="2"/>
  <c r="G11" i="2" l="1"/>
  <c r="G30" i="2" s="1"/>
  <c r="G89" i="2"/>
  <c r="D92" i="2" l="1"/>
</calcChain>
</file>

<file path=xl/sharedStrings.xml><?xml version="1.0" encoding="utf-8"?>
<sst xmlns="http://schemas.openxmlformats.org/spreadsheetml/2006/main" count="618" uniqueCount="332">
  <si>
    <t>Version:</t>
  </si>
  <si>
    <t>Net Stable Funding Ratio</t>
  </si>
  <si>
    <t>Enter Credit Union's Name Here</t>
  </si>
  <si>
    <t>Enter Reporting Date Here</t>
  </si>
  <si>
    <t>Line</t>
  </si>
  <si>
    <t>Reference Completion Guide</t>
  </si>
  <si>
    <t>Available Stable Funding:</t>
  </si>
  <si>
    <t>Month End Balance</t>
  </si>
  <si>
    <t>ASF Factor</t>
  </si>
  <si>
    <t>ASF Amount</t>
  </si>
  <si>
    <t>Section 6(4)</t>
  </si>
  <si>
    <t>Regulatory Capital</t>
  </si>
  <si>
    <t>Table 5(a)</t>
  </si>
  <si>
    <t>Tier I Capital</t>
  </si>
  <si>
    <t>Tier II Capital</t>
  </si>
  <si>
    <t>Table 5(b)</t>
  </si>
  <si>
    <t xml:space="preserve">  Patronage and other qualifying capital redeemable &lt; 1 year</t>
  </si>
  <si>
    <t xml:space="preserve">  Other Tier II capital</t>
  </si>
  <si>
    <t>Total Regulatory Capital</t>
  </si>
  <si>
    <t>Other capital instruments and liabilities  with residual maturity/callable &gt;1 year</t>
  </si>
  <si>
    <t>Table 5(d)</t>
  </si>
  <si>
    <t xml:space="preserve">Term Deposits </t>
  </si>
  <si>
    <t>NHA MBS (CMB)</t>
  </si>
  <si>
    <t>Table 5 (c, d)</t>
  </si>
  <si>
    <t xml:space="preserve">Other secured and unsecured borrowings and liabilities </t>
  </si>
  <si>
    <t>Retail and small business Funding &lt;1 year</t>
  </si>
  <si>
    <t>Table 5(e)</t>
  </si>
  <si>
    <t xml:space="preserve">Insured Term &amp; Demand deposits </t>
  </si>
  <si>
    <t>Table 5(f)</t>
  </si>
  <si>
    <t xml:space="preserve">Uninsured Term &amp; Demand deposits </t>
  </si>
  <si>
    <t xml:space="preserve">Large Deposits </t>
  </si>
  <si>
    <t>Other Deposits (e.g. Brokered Deposits, Internet Deposits, Trust Deposits, FX)</t>
  </si>
  <si>
    <t>Wholesale Funding with residual maturity/callable &lt;1 year</t>
  </si>
  <si>
    <t>Table 5(g)</t>
  </si>
  <si>
    <t>Secured and unsecured funding from Non-Financial Corporates (Commercial)</t>
  </si>
  <si>
    <t>Table 5(i)</t>
  </si>
  <si>
    <t xml:space="preserve">Secured and unsecured funding from sovereigns, PSEs and MDBs etc. </t>
  </si>
  <si>
    <t>Table 5(h)</t>
  </si>
  <si>
    <t>Operational deposits</t>
  </si>
  <si>
    <t>Table 5(j)</t>
  </si>
  <si>
    <t>Other secured and unsecured funding from financial institutions (residual maturity 6 mths-&lt;1year)</t>
  </si>
  <si>
    <t>Table 5(k)</t>
  </si>
  <si>
    <t>All other liabilities and equity</t>
  </si>
  <si>
    <t>Total Liabilities/Available Stable Funding:</t>
  </si>
  <si>
    <t>Section 6(7), 6(8)</t>
  </si>
  <si>
    <t>Required Stable Funding:</t>
  </si>
  <si>
    <t>16-23</t>
  </si>
  <si>
    <t>Level 1 Assets</t>
  </si>
  <si>
    <t>Table 6(a)</t>
  </si>
  <si>
    <t>Cash on Hand</t>
  </si>
  <si>
    <t>(a)</t>
  </si>
  <si>
    <t>REMOVED BY FSRA</t>
  </si>
  <si>
    <t>Table 6(b)</t>
  </si>
  <si>
    <t>All Central Bank Reserves</t>
  </si>
  <si>
    <t>(b,c,d)</t>
  </si>
  <si>
    <t>Marketable Securities (including NHA MBS) with residual maturity &lt;6 months</t>
  </si>
  <si>
    <t>Table 6©</t>
  </si>
  <si>
    <t>All claims on Central Banks (residual maturities less than 6 months)</t>
  </si>
  <si>
    <t>Marketable Securities (including NHA MBS) with residual maturity  6 months to 1 year</t>
  </si>
  <si>
    <t>Table 6(d)</t>
  </si>
  <si>
    <t>Unencumbered Level 1 Asset</t>
  </si>
  <si>
    <t>Level 2A Assets</t>
  </si>
  <si>
    <t>Table 6(e)</t>
  </si>
  <si>
    <t>Performing Loan secured against Level 1 Assets (residual maturity &lt;6 months)</t>
  </si>
  <si>
    <t>(g, h, i, j)</t>
  </si>
  <si>
    <t xml:space="preserve">Marketable securities and qualifying corporate debt/bonds </t>
  </si>
  <si>
    <t>Table 6(f)</t>
  </si>
  <si>
    <t>Performing Loan secured against other assets (residual maturity &lt;6 months)</t>
  </si>
  <si>
    <t>Level 2B Assets</t>
  </si>
  <si>
    <t>(k)</t>
  </si>
  <si>
    <t>Qualifying Residential Mortgage Backed Securities (RMBS)</t>
  </si>
  <si>
    <t>Table 6(g)</t>
  </si>
  <si>
    <t>(l,m,n, o, q)</t>
  </si>
  <si>
    <t>Other Qualifying Assets</t>
  </si>
  <si>
    <t>Table 6(h)</t>
  </si>
  <si>
    <t>Qualifying corporate debt securities rated AA- or higher</t>
  </si>
  <si>
    <t>Other  Assets</t>
  </si>
  <si>
    <t>Table 6(i)</t>
  </si>
  <si>
    <t>Qualifying covered bonds rated AA- or higher</t>
  </si>
  <si>
    <t>(e )</t>
  </si>
  <si>
    <t>Unencumbered Loans to Fis (residual maturity &lt;6months)</t>
  </si>
  <si>
    <t>Table 6(j)</t>
  </si>
  <si>
    <t>Qualifying Corporate Commercial Paper rated R-1 or higher</t>
  </si>
  <si>
    <t>(f)</t>
  </si>
  <si>
    <t>(s)</t>
  </si>
  <si>
    <t>Deposits held at FIs for Operational Purposes</t>
  </si>
  <si>
    <t>Table 6(k)</t>
  </si>
  <si>
    <r>
      <t xml:space="preserve">Qualifying Residential Mortgage Backed Securities (RMBS) </t>
    </r>
    <r>
      <rPr>
        <sz val="10"/>
        <color rgb="FFFF0000"/>
        <rFont val="Tahoma"/>
        <family val="2"/>
      </rPr>
      <t>rated AA or higher</t>
    </r>
  </si>
  <si>
    <t>(p)</t>
  </si>
  <si>
    <t>Encumbered HQLA (residual maturity 6 months to 1yr)</t>
  </si>
  <si>
    <t>Table 6(l)</t>
  </si>
  <si>
    <t>Qualifying corporate debt securities rated between AA- and BBB-</t>
  </si>
  <si>
    <t>Loans with residual maturity/callable &lt;1 year</t>
  </si>
  <si>
    <t>Table 6(m)</t>
  </si>
  <si>
    <t>Qualifying covered bonds rated between AA- and BBB-</t>
  </si>
  <si>
    <t>®</t>
  </si>
  <si>
    <t>Commercial Loans</t>
  </si>
  <si>
    <t>Table 6(n)</t>
  </si>
  <si>
    <t>Qualifying Corporate Commercial Paper rated R-2 or higher</t>
  </si>
  <si>
    <t>Commercial Mortgages</t>
  </si>
  <si>
    <t>Table 6 (o)</t>
  </si>
  <si>
    <t>Qualifying common equity (Tier 1A) shares included in S&amp;P TSX 60</t>
  </si>
  <si>
    <t>Commercial Lines of Credit</t>
  </si>
  <si>
    <t>Retail Loans</t>
  </si>
  <si>
    <t xml:space="preserve">Residential Mortgages </t>
  </si>
  <si>
    <t>Retail Lines of Credit</t>
  </si>
  <si>
    <t xml:space="preserve">Agriculture Loans </t>
  </si>
  <si>
    <t>Table 6(p)</t>
  </si>
  <si>
    <t xml:space="preserve">Other Loans </t>
  </si>
  <si>
    <t>Table 6(q)</t>
  </si>
  <si>
    <t>Loan to a FI or central Bank (residual maturity between 6 months to 1 yr)</t>
  </si>
  <si>
    <t>Table 6®</t>
  </si>
  <si>
    <t>Any other unemcumbered asset (residual maturity &lt;1 year)</t>
  </si>
  <si>
    <t>Loans with residual maturity/callable &gt;1 year</t>
  </si>
  <si>
    <t xml:space="preserve">Deposits </t>
  </si>
  <si>
    <t>(u)</t>
  </si>
  <si>
    <t xml:space="preserve">Commercial Loans </t>
  </si>
  <si>
    <t>Table 6 (s)</t>
  </si>
  <si>
    <t>Operational Deposit</t>
  </si>
  <si>
    <t xml:space="preserve">Commercial Mortgages </t>
  </si>
  <si>
    <t xml:space="preserve">Retail Loans </t>
  </si>
  <si>
    <t>(t)</t>
  </si>
  <si>
    <t xml:space="preserve">Residential Mortgages with RW 35% or less </t>
  </si>
  <si>
    <t xml:space="preserve">Other Residential Mortgages </t>
  </si>
  <si>
    <t xml:space="preserve">Other loans with RW 35% or less </t>
  </si>
  <si>
    <t>Table 6 (u)</t>
  </si>
  <si>
    <t>(v)</t>
  </si>
  <si>
    <t>Other Securities with residual maturity/callable &gt;1 year</t>
  </si>
  <si>
    <t>(w)</t>
  </si>
  <si>
    <t>NON-PERFORMING LOANS</t>
  </si>
  <si>
    <t>ALL OTHER ASSETS</t>
  </si>
  <si>
    <t>(x)</t>
  </si>
  <si>
    <t>OFF BALANCE SHEET - Undrawn LOC for Clients</t>
  </si>
  <si>
    <t>Table 6(t)</t>
  </si>
  <si>
    <t>Total Assets/Required Stable Funding</t>
  </si>
  <si>
    <t>Actual</t>
  </si>
  <si>
    <t>Target</t>
  </si>
  <si>
    <t>NSF Ratio:</t>
  </si>
  <si>
    <t>Table 6 (v)</t>
  </si>
  <si>
    <t>Table 6 (w)</t>
  </si>
  <si>
    <t>Table 6 (x)</t>
  </si>
  <si>
    <t>&lt;- Cells to be filled in by the credit union</t>
  </si>
  <si>
    <r>
      <t xml:space="preserve">(Enter Reporting Date Here </t>
    </r>
    <r>
      <rPr>
        <i/>
        <sz val="11"/>
        <color rgb="FFFF0000"/>
        <rFont val="Calibri"/>
        <family val="2"/>
        <scheme val="minor"/>
      </rPr>
      <t>DD/MM/YYYY</t>
    </r>
    <r>
      <rPr>
        <i/>
        <sz val="11"/>
        <color theme="3" tint="-0.499984740745262"/>
        <rFont val="Calibri"/>
        <family val="2"/>
        <scheme val="minor"/>
      </rPr>
      <t>)</t>
    </r>
  </si>
  <si>
    <t>Comments</t>
  </si>
  <si>
    <t>Reference</t>
  </si>
  <si>
    <t>Reference LCR</t>
  </si>
  <si>
    <t>Rule reference</t>
  </si>
  <si>
    <t>(BCBS Paragraph)</t>
  </si>
  <si>
    <t>Regulatory tier 1 capital</t>
  </si>
  <si>
    <t>21 (a)</t>
  </si>
  <si>
    <t>6(5), Table 5, a)</t>
  </si>
  <si>
    <t>21(a)</t>
  </si>
  <si>
    <t>6(5), Table 5, b)</t>
  </si>
  <si>
    <t>Excludes patronage and investment shares that are redeemable &lt;1 year</t>
  </si>
  <si>
    <t>Other capital security with residual maturity  &gt; 1 year</t>
  </si>
  <si>
    <t>6(5), Table 5, c)</t>
  </si>
  <si>
    <t>ot sure if rreally needed</t>
  </si>
  <si>
    <t>21 (c.)</t>
  </si>
  <si>
    <t>6(5), Table 5, d)</t>
  </si>
  <si>
    <t>Add</t>
  </si>
  <si>
    <t>6(5), Table 5, c), d)</t>
  </si>
  <si>
    <t>No reference to lower 3% run off (97% ASF)</t>
  </si>
  <si>
    <t>22</t>
  </si>
  <si>
    <t>6(5), Table 5, e)</t>
  </si>
  <si>
    <t>Includes USD as per LCR</t>
  </si>
  <si>
    <t>23</t>
  </si>
  <si>
    <t>6(5), Table 5, f)</t>
  </si>
  <si>
    <t>No reference in requirements</t>
  </si>
  <si>
    <r>
      <t xml:space="preserve">Other Deposits (e.g. Brokered Deposits, </t>
    </r>
    <r>
      <rPr>
        <strike/>
        <sz val="10"/>
        <color rgb="FFFF0000"/>
        <rFont val="Tahoma"/>
        <family val="2"/>
      </rPr>
      <t>Internet Deposits</t>
    </r>
    <r>
      <rPr>
        <sz val="10"/>
        <rFont val="Tahoma"/>
        <family val="2"/>
      </rPr>
      <t>, Trust Deposits, FX)</t>
    </r>
  </si>
  <si>
    <t>ADD 24 (a)</t>
  </si>
  <si>
    <t>24 (a,c.)</t>
  </si>
  <si>
    <t>6(5), Table 5, g)</t>
  </si>
  <si>
    <t>6(5), Table 5, i)</t>
  </si>
  <si>
    <t>national development</t>
  </si>
  <si>
    <t>24 (b)</t>
  </si>
  <si>
    <t>6(5), Table 5, h)</t>
  </si>
  <si>
    <t xml:space="preserve">can interchange with row 24 if needed to maintain the order </t>
  </si>
  <si>
    <t>24 (d)</t>
  </si>
  <si>
    <t>6(5), Table 5, j)</t>
  </si>
  <si>
    <t xml:space="preserve">cms </t>
  </si>
  <si>
    <t>25 (a,b)</t>
  </si>
  <si>
    <t>6(5), Table 5, k)</t>
  </si>
  <si>
    <t>mentions equity</t>
  </si>
  <si>
    <t>6(8), Table 6, a)</t>
  </si>
  <si>
    <t>All central bank reserves (including required reserves and excess reserves).</t>
  </si>
  <si>
    <t>6(8), Table 6, b)</t>
  </si>
  <si>
    <t>6(8), Table 6, c), d)</t>
  </si>
  <si>
    <t xml:space="preserve">we could use unencumbered level 1 assets as heading with residual maturity &lt; 6 months . claims on central bank also included as per unencumbered </t>
  </si>
  <si>
    <t>claims on central bank  &lt; 6 months where is the rest? Unencumbered asset full amount?</t>
  </si>
  <si>
    <t>Unencumbered Level 1 Assets</t>
  </si>
  <si>
    <t>37 ()</t>
  </si>
  <si>
    <t>less than 6 months encumbered</t>
  </si>
  <si>
    <t>Not captured in new rule</t>
  </si>
  <si>
    <t>6(8), Table 6, e)</t>
  </si>
  <si>
    <t>Moved from Level 2A assets to Level 1 assets.Changed from 10% to 5%</t>
  </si>
  <si>
    <t>6(8), Table 6, f)</t>
  </si>
  <si>
    <t>Moved from Level 2A assets to Level 1 assets. Changed from 15% to 10%</t>
  </si>
  <si>
    <r>
      <t>Marketable securities and qualifying corporate debt/bonds/</t>
    </r>
    <r>
      <rPr>
        <sz val="10"/>
        <color rgb="FFFF0000"/>
        <rFont val="Tahoma"/>
        <family val="2"/>
      </rPr>
      <t>commercial paper</t>
    </r>
  </si>
  <si>
    <t>s/b 15%?</t>
  </si>
  <si>
    <t>39 (a)</t>
  </si>
  <si>
    <t>6(8), Table 6, g), h), i), j)</t>
  </si>
  <si>
    <t>40(a)</t>
  </si>
  <si>
    <t>6(8), Table 6, k)</t>
  </si>
  <si>
    <t>add</t>
  </si>
  <si>
    <t>40 (b)</t>
  </si>
  <si>
    <t>6(8), Table 6, p)</t>
  </si>
  <si>
    <t>Moved from other assets to Level 2B</t>
  </si>
  <si>
    <t>6(8), Table 6, l), m), n), o), q)</t>
  </si>
  <si>
    <t>Already included debt/bond/paper as per guide plus the loans to FI</t>
  </si>
  <si>
    <t>40 (d)</t>
  </si>
  <si>
    <t>6(8), Table 6, s)</t>
  </si>
  <si>
    <t>40 (e)</t>
  </si>
  <si>
    <t>6(8), Table 6, r)</t>
  </si>
  <si>
    <t>41 (b)</t>
  </si>
  <si>
    <t>6(8), Table 6, u)</t>
  </si>
  <si>
    <t>41 (a)</t>
  </si>
  <si>
    <t>6(8), Table 6, t)</t>
  </si>
  <si>
    <t>we can move to align with sequence of the rule</t>
  </si>
  <si>
    <t>42 (b)</t>
  </si>
  <si>
    <t>6(8), Table 6, v)</t>
  </si>
  <si>
    <t>43 (c}</t>
  </si>
  <si>
    <t>6(8), Table 6, w)</t>
  </si>
  <si>
    <t>43 (a) (b) (c.)</t>
  </si>
  <si>
    <t>47 ()</t>
  </si>
  <si>
    <t>6(8), Table 6, x)</t>
  </si>
  <si>
    <t>Ratio de liquidité à long terme (NSFR) - Rapport non consolidé</t>
  </si>
  <si>
    <t>Indiquez ici le nom de la caisse</t>
  </si>
  <si>
    <t>Indiquez ici la date du rapport</t>
  </si>
  <si>
    <t>Ligne</t>
  </si>
  <si>
    <t>Guide précédente</t>
  </si>
  <si>
    <t>Guide de référence de la règle</t>
  </si>
  <si>
    <t>Financement stable disponible</t>
  </si>
  <si>
    <t>Solde à la fin du mois</t>
  </si>
  <si>
    <t>Coefficient ASF</t>
  </si>
  <si>
    <t>Montant 
ASF</t>
  </si>
  <si>
    <t>Capital réglementaire</t>
  </si>
  <si>
    <t>6(5) Tableau 5(a)</t>
  </si>
  <si>
    <t>Capital de catégorie 1</t>
  </si>
  <si>
    <t>Capital de catégorie 2</t>
  </si>
  <si>
    <t>6(5) Tableau 5(b)</t>
  </si>
  <si>
    <t xml:space="preserve">  Parts de ristourne et autre capital admissible rachetable &lt; 1 an</t>
  </si>
  <si>
    <t xml:space="preserve">  Autre capital de catégorie 2</t>
  </si>
  <si>
    <t>Total du capital réglementaire</t>
  </si>
  <si>
    <t>Autres instruments de capital et passifs ayant une durée résiduelle / pouvant être retirés &gt;1 an</t>
  </si>
  <si>
    <t>6(5) Tableau 5(d)</t>
  </si>
  <si>
    <t>Dépôts à terme</t>
  </si>
  <si>
    <t>TH LNH (OHC)</t>
  </si>
  <si>
    <t>6(5) Tableau 5(c), (d)</t>
  </si>
  <si>
    <t>Autres emprunts et passifs garantis et non garantis</t>
  </si>
  <si>
    <t>Financement de détail et petites entreprises ayant une durée résiduelle  &lt; 1 an</t>
  </si>
  <si>
    <t>6(5) Tableau 5(e)</t>
  </si>
  <si>
    <t>Dépôts à terme et à vue assurés</t>
  </si>
  <si>
    <t>6(5) Tableau 5(f)</t>
  </si>
  <si>
    <t>Dépôts à terme et à vue non assurés</t>
  </si>
  <si>
    <t>Dépôts d'envergure</t>
  </si>
  <si>
    <t xml:space="preserve">Autres dépôts (p. ex. de courtiers,  en fiducie, en devises) </t>
  </si>
  <si>
    <t>Financement de gros avec durée résiduelle / pouvant être retirés &lt; 1 an</t>
  </si>
  <si>
    <t>6(5) Tableau 5(g)</t>
  </si>
  <si>
    <t>Financements garantis et non garantis consentis par des entreprises non financières et commerciales</t>
  </si>
  <si>
    <t>6(5) Tableau 5(i)</t>
  </si>
  <si>
    <t xml:space="preserve">Financements garantis et non garantis consentis par des entités souveraines, des organismes publics et des banques multilatérales de développement, etc. </t>
  </si>
  <si>
    <t>6(5) Tableau 5(h)</t>
  </si>
  <si>
    <t>Dépôts opérationnels</t>
  </si>
  <si>
    <t>6(5) Tableau 5(j)</t>
  </si>
  <si>
    <t>Autres financements garantis et non garantis consentis par des institutions financières (assortis d’une durée résiduelle comprise entre 6 mois et &lt; 1 an)</t>
  </si>
  <si>
    <t>6(5) Tableau 5(k)</t>
  </si>
  <si>
    <t>Tous les autres éléments de passif et capitaux propres</t>
  </si>
  <si>
    <t>Total du passif / financement stable disponible :</t>
  </si>
  <si>
    <t>Alinéas 6(7) à 6(16)</t>
  </si>
  <si>
    <t xml:space="preserve"> Financement stable exigé</t>
  </si>
  <si>
    <t>Actifs de niveau 1</t>
  </si>
  <si>
    <t>6(8) Tableau 6(a)</t>
  </si>
  <si>
    <t xml:space="preserve">Encaisse </t>
  </si>
  <si>
    <t>6(8) Tableau 6(b)</t>
  </si>
  <si>
    <t>Réserves des banques de la fédération (y compris les réserves requises et les réserves excédentaires)</t>
  </si>
  <si>
    <t>6(8) Tableau 6(c)</t>
  </si>
  <si>
    <t>Créances des banques de la fédération (échéances résiduelles sont inférieures à six mois)</t>
  </si>
  <si>
    <t>6(8) Tableau 6(d)</t>
  </si>
  <si>
    <t>Actif de niveau 1 non grevé</t>
  </si>
  <si>
    <t>6(8) Tableau 6(e)</t>
  </si>
  <si>
    <t>Prêts non grevés à des IF (avec durée résiduelle inférieure à 6 mois) - garantis par des actifs de niveau 1</t>
  </si>
  <si>
    <t>6(8) Tableau 6(f)</t>
  </si>
  <si>
    <t>Prêts non grevés à des IF (avec durée résiduelle inférieure à 6 mois) -  non garantis par des actifs de niveau 1</t>
  </si>
  <si>
    <t>Actifs de niveau 2A</t>
  </si>
  <si>
    <t>6(8) Tableau 6(g)</t>
  </si>
  <si>
    <t xml:space="preserve">Titres négociables dont la une pondération des risques est de 20,0% </t>
  </si>
  <si>
    <t>6(8) Tableau 6(h) to (j)</t>
  </si>
  <si>
    <t>Titre de créance d’entreprise / Obligation couverte / Papier commercial d’entreprise admissible</t>
  </si>
  <si>
    <t>Actifs de niveau 2B</t>
  </si>
  <si>
    <t>6(8) Tableau 6(k)</t>
  </si>
  <si>
    <t>Titres adossés à des créances hypothécaires résidentielles – TACIR (RMBS) admissibles</t>
  </si>
  <si>
    <t>6(8) Tableau 6(p)</t>
  </si>
  <si>
    <t>ALHQ grevé pour une période se situant entre six mois et moins d’un an</t>
  </si>
  <si>
    <t>6(8) Tableau 6(l) to (n)</t>
  </si>
  <si>
    <t>6(8) Tableau 6(o), (q)</t>
  </si>
  <si>
    <t xml:space="preserve"> Autres actifs admissibles</t>
  </si>
  <si>
    <t>Prêts avec durée résiduelle / pouvant être retirés &lt;1 an</t>
  </si>
  <si>
    <t>6(8) Tableau 6(r)</t>
  </si>
  <si>
    <t>Prêts productifs et autres actifs</t>
  </si>
  <si>
    <t>Prêts commerciaux</t>
  </si>
  <si>
    <t>Hypothèques commerciales</t>
  </si>
  <si>
    <t xml:space="preserve">Marges de crédit commerciales </t>
  </si>
  <si>
    <t>Prêts à la consommation</t>
  </si>
  <si>
    <t>Hypothèques résidentielles</t>
  </si>
  <si>
    <t>Marges de crédit pour la clientèle de détail</t>
  </si>
  <si>
    <t>Prêts agricoles</t>
  </si>
  <si>
    <t>Autres prêts</t>
  </si>
  <si>
    <t>Autres actifs</t>
  </si>
  <si>
    <t>6(8) Tableau 6(s)</t>
  </si>
  <si>
    <t>Dépôts auprès d’autres établissements financiers à des fins opérationnelle</t>
  </si>
  <si>
    <t>Prêts avec durée résiduelle / pouvant être retirés &gt;  1 an</t>
  </si>
  <si>
    <t>6(8) Tableau 6(t)</t>
  </si>
  <si>
    <t>Prêts productifs dont la une pondération est de 35% ou moins</t>
  </si>
  <si>
    <t>Hypothèque résidentielle dont la pondération des risques est de 35 % ou moins</t>
  </si>
  <si>
    <t>Autre actif dont la pondération des risques est de 35 % ou moins</t>
  </si>
  <si>
    <t>6(8) Tableau 6(u)</t>
  </si>
  <si>
    <t>Prêts productifs dont la une pondération n'est pas de 35% ou moins</t>
  </si>
  <si>
    <t>6(8) Tableau 6(v)</t>
  </si>
  <si>
    <t>Autres instruments ayant une durée résiduelle / pouvant être retirés &gt; 1 an</t>
  </si>
  <si>
    <t>6(8) Tableau 6(w)</t>
  </si>
  <si>
    <t>TOUS LES AUTRES ÉLÉMENTS D’ACTIF</t>
  </si>
  <si>
    <t>6(8) Tableau 6(x)</t>
  </si>
  <si>
    <t>ÉLÉMENTS HORS BILAN - Marges de crédit pour les clients non décaissées</t>
  </si>
  <si>
    <t>Total des actifs / financement stable exigé</t>
  </si>
  <si>
    <t>Réel</t>
  </si>
  <si>
    <t>Cible</t>
  </si>
  <si>
    <t xml:space="preserve">Ratio de liquidité 
à long terme : </t>
  </si>
  <si>
    <t>HYPOTHÈSES</t>
  </si>
  <si>
    <t>Catégorie</t>
  </si>
  <si>
    <t>Hypothèse</t>
  </si>
  <si>
    <t>VEUILLEZ RÉSUMER LES HYPOTHÈSES IMPORTANTES DANS TOUTES LES CATÉGORIES QUI DIVERGENT DE FAÇON MARQUÉE DES INDICATIONS COMPRISES DANS LA RÈGLE.</t>
  </si>
  <si>
    <t>Autres prêts ou actifs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</si>
</sst>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1"/>
      <color theme="0" tint="-0.1499984740745262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u/>
      <sz val="10"/>
      <name val="Tahoma"/>
      <family val="2"/>
    </font>
    <font>
      <b/>
      <u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1"/>
      <color rgb="FFFF0000"/>
      <name val="Tahoma"/>
      <family val="2"/>
    </font>
    <font>
      <b/>
      <sz val="11"/>
      <color theme="2" tint="-9.9978637043366805E-2"/>
      <name val="Tahoma"/>
      <family val="2"/>
    </font>
    <font>
      <sz val="10"/>
      <color indexed="9"/>
      <name val="Tahoma"/>
      <family val="2"/>
    </font>
    <font>
      <b/>
      <sz val="10"/>
      <color theme="4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b/>
      <i/>
      <sz val="10"/>
      <color theme="0"/>
      <name val="Tahoma"/>
      <family val="2"/>
    </font>
    <font>
      <sz val="10"/>
      <color rgb="FF7030A0"/>
      <name val="Tahoma"/>
      <family val="2"/>
    </font>
    <font>
      <b/>
      <sz val="10"/>
      <color rgb="FF7030A0"/>
      <name val="Tahoma"/>
      <family val="2"/>
    </font>
    <font>
      <sz val="11"/>
      <color rgb="FF7030A0"/>
      <name val="Calibri"/>
      <family val="2"/>
      <scheme val="minor"/>
    </font>
    <font>
      <strike/>
      <sz val="10"/>
      <color rgb="FFFF0000"/>
      <name val="Tahoma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9" tint="-0.499984740745262"/>
      <name val="Tahoma"/>
      <family val="2"/>
    </font>
    <font>
      <b/>
      <sz val="11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C8C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03">
    <xf numFmtId="0" fontId="0" fillId="0" borderId="0" xfId="0"/>
    <xf numFmtId="0" fontId="2" fillId="2" borderId="2" xfId="1" applyFont="1" applyFill="1" applyBorder="1" applyAlignment="1">
      <alignment vertical="top" wrapText="1"/>
    </xf>
    <xf numFmtId="14" fontId="3" fillId="2" borderId="2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top" wrapText="1"/>
    </xf>
    <xf numFmtId="14" fontId="2" fillId="2" borderId="2" xfId="1" applyNumberFormat="1" applyFont="1" applyFill="1" applyBorder="1" applyAlignment="1">
      <alignment vertical="top" wrapText="1"/>
    </xf>
    <xf numFmtId="14" fontId="17" fillId="2" borderId="3" xfId="1" applyNumberFormat="1" applyFont="1" applyFill="1" applyBorder="1" applyAlignment="1">
      <alignment vertical="top" wrapText="1"/>
    </xf>
    <xf numFmtId="0" fontId="9" fillId="4" borderId="0" xfId="1" applyFont="1" applyFill="1"/>
    <xf numFmtId="0" fontId="18" fillId="4" borderId="0" xfId="1" applyFont="1" applyFill="1"/>
    <xf numFmtId="15" fontId="7" fillId="4" borderId="0" xfId="1" applyNumberFormat="1" applyFont="1" applyFill="1" applyAlignment="1">
      <alignment horizontal="center"/>
    </xf>
    <xf numFmtId="0" fontId="10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top" wrapText="1"/>
    </xf>
    <xf numFmtId="0" fontId="9" fillId="0" borderId="12" xfId="1" applyFont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19" fillId="0" borderId="5" xfId="1" applyFont="1" applyBorder="1"/>
    <xf numFmtId="0" fontId="9" fillId="0" borderId="5" xfId="1" applyFont="1" applyBorder="1"/>
    <xf numFmtId="0" fontId="7" fillId="4" borderId="5" xfId="1" applyFont="1" applyFill="1" applyBorder="1" applyAlignment="1">
      <alignment horizontal="center"/>
    </xf>
    <xf numFmtId="15" fontId="7" fillId="4" borderId="5" xfId="1" applyNumberFormat="1" applyFont="1" applyFill="1" applyBorder="1" applyAlignment="1">
      <alignment horizontal="center"/>
    </xf>
    <xf numFmtId="15" fontId="7" fillId="4" borderId="6" xfId="1" applyNumberFormat="1" applyFont="1" applyFill="1" applyBorder="1" applyAlignment="1">
      <alignment horizontal="center"/>
    </xf>
    <xf numFmtId="0" fontId="10" fillId="4" borderId="0" xfId="1" applyFont="1" applyFill="1"/>
    <xf numFmtId="164" fontId="9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9" fillId="4" borderId="0" xfId="1" applyNumberFormat="1" applyFont="1" applyFill="1" applyAlignment="1">
      <alignment horizontal="center"/>
    </xf>
    <xf numFmtId="164" fontId="9" fillId="6" borderId="12" xfId="1" applyNumberFormat="1" applyFont="1" applyFill="1" applyBorder="1" applyAlignment="1">
      <alignment horizontal="center" vertical="center"/>
    </xf>
    <xf numFmtId="0" fontId="10" fillId="4" borderId="0" xfId="1" applyFont="1" applyFill="1" applyAlignment="1">
      <alignment vertical="top" wrapText="1"/>
    </xf>
    <xf numFmtId="164" fontId="9" fillId="8" borderId="12" xfId="1" quotePrefix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vertical="top" wrapText="1"/>
    </xf>
    <xf numFmtId="0" fontId="10" fillId="4" borderId="16" xfId="1" applyFont="1" applyFill="1" applyBorder="1"/>
    <xf numFmtId="0" fontId="9" fillId="4" borderId="16" xfId="1" applyFont="1" applyFill="1" applyBorder="1"/>
    <xf numFmtId="164" fontId="10" fillId="2" borderId="12" xfId="1" applyNumberFormat="1" applyFont="1" applyFill="1" applyBorder="1" applyAlignment="1">
      <alignment vertical="center"/>
    </xf>
    <xf numFmtId="0" fontId="19" fillId="4" borderId="5" xfId="1" applyFont="1" applyFill="1" applyBorder="1" applyAlignment="1">
      <alignment vertical="center"/>
    </xf>
    <xf numFmtId="0" fontId="9" fillId="4" borderId="5" xfId="1" applyFont="1" applyFill="1" applyBorder="1" applyAlignment="1">
      <alignment vertical="center"/>
    </xf>
    <xf numFmtId="9" fontId="9" fillId="0" borderId="5" xfId="1" applyNumberFormat="1" applyFont="1" applyBorder="1" applyAlignment="1">
      <alignment horizontal="center" vertical="center"/>
    </xf>
    <xf numFmtId="0" fontId="9" fillId="0" borderId="0" xfId="1" applyFont="1"/>
    <xf numFmtId="9" fontId="9" fillId="4" borderId="16" xfId="1" applyNumberFormat="1" applyFont="1" applyFill="1" applyBorder="1" applyAlignment="1">
      <alignment horizontal="center"/>
    </xf>
    <xf numFmtId="9" fontId="9" fillId="0" borderId="5" xfId="1" applyNumberFormat="1" applyFont="1" applyBorder="1" applyAlignment="1">
      <alignment horizontal="center"/>
    </xf>
    <xf numFmtId="0" fontId="19" fillId="4" borderId="5" xfId="1" applyFont="1" applyFill="1" applyBorder="1"/>
    <xf numFmtId="9" fontId="9" fillId="0" borderId="16" xfId="1" applyNumberFormat="1" applyFont="1" applyBorder="1" applyAlignment="1">
      <alignment horizontal="center" vertical="center"/>
    </xf>
    <xf numFmtId="0" fontId="9" fillId="4" borderId="10" xfId="1" applyFont="1" applyFill="1" applyBorder="1" applyAlignment="1">
      <alignment vertical="center"/>
    </xf>
    <xf numFmtId="0" fontId="19" fillId="4" borderId="2" xfId="1" applyFont="1" applyFill="1" applyBorder="1"/>
    <xf numFmtId="0" fontId="9" fillId="4" borderId="2" xfId="1" applyFont="1" applyFill="1" applyBorder="1"/>
    <xf numFmtId="9" fontId="9" fillId="4" borderId="14" xfId="1" applyNumberFormat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4" borderId="0" xfId="1" applyFont="1" applyFill="1" applyAlignment="1">
      <alignment vertical="center"/>
    </xf>
    <xf numFmtId="0" fontId="9" fillId="0" borderId="0" xfId="1" applyFont="1" applyAlignment="1">
      <alignment horizontal="center"/>
    </xf>
    <xf numFmtId="164" fontId="9" fillId="4" borderId="0" xfId="2" applyNumberFormat="1" applyFont="1" applyFill="1" applyAlignment="1">
      <alignment vertical="center"/>
    </xf>
    <xf numFmtId="164" fontId="10" fillId="4" borderId="0" xfId="1" applyNumberFormat="1" applyFont="1" applyFill="1" applyAlignment="1">
      <alignment horizontal="center" vertical="center"/>
    </xf>
    <xf numFmtId="0" fontId="10" fillId="0" borderId="8" xfId="1" applyFont="1" applyBorder="1"/>
    <xf numFmtId="0" fontId="22" fillId="0" borderId="9" xfId="1" applyFont="1" applyBorder="1"/>
    <xf numFmtId="164" fontId="9" fillId="3" borderId="7" xfId="1" quotePrefix="1" applyNumberFormat="1" applyFont="1" applyFill="1" applyBorder="1" applyAlignment="1" applyProtection="1">
      <alignment horizontal="center" vertical="center"/>
      <protection locked="0"/>
    </xf>
    <xf numFmtId="0" fontId="9" fillId="4" borderId="18" xfId="1" applyFont="1" applyFill="1" applyBorder="1"/>
    <xf numFmtId="164" fontId="9" fillId="6" borderId="7" xfId="1" applyNumberFormat="1" applyFont="1" applyFill="1" applyBorder="1" applyAlignment="1">
      <alignment horizontal="center" vertical="center"/>
    </xf>
    <xf numFmtId="0" fontId="7" fillId="4" borderId="5" xfId="1" applyFont="1" applyFill="1" applyBorder="1"/>
    <xf numFmtId="0" fontId="23" fillId="4" borderId="5" xfId="1" applyFont="1" applyFill="1" applyBorder="1" applyAlignment="1">
      <alignment vertical="top"/>
    </xf>
    <xf numFmtId="0" fontId="20" fillId="4" borderId="5" xfId="1" applyFont="1" applyFill="1" applyBorder="1" applyAlignment="1">
      <alignment vertical="center"/>
    </xf>
    <xf numFmtId="0" fontId="20" fillId="4" borderId="5" xfId="1" applyFont="1" applyFill="1" applyBorder="1" applyAlignment="1">
      <alignment vertical="top"/>
    </xf>
    <xf numFmtId="0" fontId="24" fillId="4" borderId="6" xfId="1" applyFont="1" applyFill="1" applyBorder="1" applyAlignment="1">
      <alignment horizontal="center" vertical="center"/>
    </xf>
    <xf numFmtId="0" fontId="10" fillId="0" borderId="0" xfId="1" applyFont="1" applyAlignment="1">
      <alignment vertical="top"/>
    </xf>
    <xf numFmtId="0" fontId="9" fillId="4" borderId="0" xfId="1" applyFont="1" applyFill="1" applyAlignment="1">
      <alignment vertical="top"/>
    </xf>
    <xf numFmtId="0" fontId="7" fillId="4" borderId="0" xfId="1" applyFont="1" applyFill="1" applyAlignment="1">
      <alignment horizontal="center" vertical="center"/>
    </xf>
    <xf numFmtId="15" fontId="7" fillId="4" borderId="19" xfId="1" applyNumberFormat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vertical="top"/>
    </xf>
    <xf numFmtId="9" fontId="9" fillId="4" borderId="13" xfId="1" applyNumberFormat="1" applyFont="1" applyFill="1" applyBorder="1" applyAlignment="1">
      <alignment horizontal="center" vertical="center"/>
    </xf>
    <xf numFmtId="164" fontId="9" fillId="6" borderId="3" xfId="1" applyNumberFormat="1" applyFont="1" applyFill="1" applyBorder="1" applyAlignment="1">
      <alignment horizontal="center" vertical="center"/>
    </xf>
    <xf numFmtId="0" fontId="25" fillId="7" borderId="12" xfId="1" applyFont="1" applyFill="1" applyBorder="1" applyAlignment="1">
      <alignment horizontal="center"/>
    </xf>
    <xf numFmtId="0" fontId="11" fillId="7" borderId="11" xfId="1" applyFont="1" applyFill="1" applyBorder="1"/>
    <xf numFmtId="0" fontId="25" fillId="7" borderId="19" xfId="1" applyFont="1" applyFill="1" applyBorder="1" applyAlignment="1">
      <alignment vertical="top" wrapText="1"/>
    </xf>
    <xf numFmtId="164" fontId="25" fillId="7" borderId="12" xfId="1" quotePrefix="1" applyNumberFormat="1" applyFont="1" applyFill="1" applyBorder="1" applyAlignment="1">
      <alignment horizontal="center" vertical="center"/>
    </xf>
    <xf numFmtId="9" fontId="25" fillId="7" borderId="13" xfId="1" applyNumberFormat="1" applyFont="1" applyFill="1" applyBorder="1" applyAlignment="1">
      <alignment horizontal="center" vertical="center"/>
    </xf>
    <xf numFmtId="164" fontId="25" fillId="7" borderId="3" xfId="1" applyNumberFormat="1" applyFont="1" applyFill="1" applyBorder="1" applyAlignment="1">
      <alignment horizontal="center" vertical="center"/>
    </xf>
    <xf numFmtId="0" fontId="9" fillId="0" borderId="19" xfId="1" applyFont="1" applyBorder="1" applyAlignment="1">
      <alignment vertical="top" wrapText="1"/>
    </xf>
    <xf numFmtId="9" fontId="9" fillId="0" borderId="10" xfId="1" applyNumberFormat="1" applyFont="1" applyBorder="1" applyAlignment="1">
      <alignment horizontal="center" vertical="center"/>
    </xf>
    <xf numFmtId="0" fontId="10" fillId="0" borderId="0" xfId="1" applyFont="1"/>
    <xf numFmtId="164" fontId="9" fillId="8" borderId="2" xfId="1" quotePrefix="1" applyNumberFormat="1" applyFont="1" applyFill="1" applyBorder="1" applyAlignment="1">
      <alignment horizontal="center" vertical="center"/>
    </xf>
    <xf numFmtId="0" fontId="9" fillId="0" borderId="19" xfId="1" applyFont="1" applyBorder="1"/>
    <xf numFmtId="9" fontId="9" fillId="4" borderId="10" xfId="1" applyNumberFormat="1" applyFont="1" applyFill="1" applyBorder="1" applyAlignment="1">
      <alignment horizontal="center" vertical="center"/>
    </xf>
    <xf numFmtId="164" fontId="9" fillId="8" borderId="3" xfId="1" applyNumberFormat="1" applyFont="1" applyFill="1" applyBorder="1" applyAlignment="1">
      <alignment horizontal="center" vertical="center"/>
    </xf>
    <xf numFmtId="0" fontId="10" fillId="0" borderId="19" xfId="1" applyFont="1" applyBorder="1"/>
    <xf numFmtId="0" fontId="9" fillId="4" borderId="0" xfId="1" applyFont="1" applyFill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18" fillId="4" borderId="19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top"/>
    </xf>
    <xf numFmtId="0" fontId="9" fillId="4" borderId="19" xfId="1" applyFont="1" applyFill="1" applyBorder="1"/>
    <xf numFmtId="164" fontId="9" fillId="0" borderId="0" xfId="1" quotePrefix="1" applyNumberFormat="1" applyFont="1" applyAlignment="1">
      <alignment horizontal="center" vertical="center" wrapText="1"/>
    </xf>
    <xf numFmtId="164" fontId="9" fillId="4" borderId="0" xfId="1" applyNumberFormat="1" applyFont="1" applyFill="1" applyAlignment="1">
      <alignment horizontal="center" vertical="center"/>
    </xf>
    <xf numFmtId="164" fontId="9" fillId="8" borderId="0" xfId="1" quotePrefix="1" applyNumberFormat="1" applyFont="1" applyFill="1" applyAlignment="1">
      <alignment horizontal="center" vertical="center" wrapText="1"/>
    </xf>
    <xf numFmtId="164" fontId="9" fillId="8" borderId="12" xfId="1" applyNumberFormat="1" applyFont="1" applyFill="1" applyBorder="1" applyAlignment="1">
      <alignment horizontal="center" vertical="center"/>
    </xf>
    <xf numFmtId="164" fontId="9" fillId="0" borderId="0" xfId="1" quotePrefix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6" borderId="6" xfId="1" applyNumberFormat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vertical="top"/>
    </xf>
    <xf numFmtId="0" fontId="13" fillId="4" borderId="0" xfId="1" applyFont="1" applyFill="1" applyAlignment="1">
      <alignment vertical="top"/>
    </xf>
    <xf numFmtId="0" fontId="26" fillId="4" borderId="19" xfId="1" applyFont="1" applyFill="1" applyBorder="1" applyAlignment="1">
      <alignment vertical="top"/>
    </xf>
    <xf numFmtId="0" fontId="19" fillId="4" borderId="5" xfId="1" applyFont="1" applyFill="1" applyBorder="1" applyAlignment="1">
      <alignment horizontal="left" vertical="top"/>
    </xf>
    <xf numFmtId="0" fontId="19" fillId="4" borderId="0" xfId="1" applyFont="1" applyFill="1" applyAlignment="1">
      <alignment horizontal="left" vertical="top"/>
    </xf>
    <xf numFmtId="0" fontId="19" fillId="4" borderId="16" xfId="1" applyFont="1" applyFill="1" applyBorder="1" applyAlignment="1">
      <alignment horizontal="left" vertical="top"/>
    </xf>
    <xf numFmtId="0" fontId="9" fillId="4" borderId="17" xfId="1" applyFont="1" applyFill="1" applyBorder="1" applyAlignment="1">
      <alignment vertical="top"/>
    </xf>
    <xf numFmtId="9" fontId="9" fillId="4" borderId="14" xfId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/>
    </xf>
    <xf numFmtId="0" fontId="18" fillId="0" borderId="0" xfId="1" applyFont="1"/>
    <xf numFmtId="0" fontId="18" fillId="0" borderId="6" xfId="1" applyFont="1" applyBorder="1"/>
    <xf numFmtId="0" fontId="9" fillId="0" borderId="11" xfId="1" applyFont="1" applyBorder="1"/>
    <xf numFmtId="15" fontId="7" fillId="0" borderId="0" xfId="1" applyNumberFormat="1" applyFont="1" applyAlignment="1">
      <alignment horizontal="center"/>
    </xf>
    <xf numFmtId="0" fontId="18" fillId="0" borderId="19" xfId="1" applyFont="1" applyBorder="1"/>
    <xf numFmtId="0" fontId="7" fillId="0" borderId="11" xfId="1" applyFont="1" applyBorder="1"/>
    <xf numFmtId="15" fontId="7" fillId="0" borderId="19" xfId="1" applyNumberFormat="1" applyFont="1" applyBorder="1" applyAlignment="1">
      <alignment horizontal="center"/>
    </xf>
    <xf numFmtId="0" fontId="7" fillId="0" borderId="15" xfId="1" applyFont="1" applyBorder="1"/>
    <xf numFmtId="0" fontId="9" fillId="0" borderId="16" xfId="1" applyFont="1" applyBorder="1"/>
    <xf numFmtId="15" fontId="7" fillId="0" borderId="16" xfId="1" applyNumberFormat="1" applyFont="1" applyBorder="1" applyAlignment="1">
      <alignment horizontal="center"/>
    </xf>
    <xf numFmtId="15" fontId="7" fillId="0" borderId="17" xfId="1" applyNumberFormat="1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4" fontId="9" fillId="0" borderId="7" xfId="1" quotePrefix="1" applyNumberFormat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43" fontId="9" fillId="0" borderId="0" xfId="2" applyFont="1" applyFill="1"/>
    <xf numFmtId="9" fontId="9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20" xfId="1" applyFont="1" applyBorder="1" applyAlignment="1">
      <alignment wrapText="1"/>
    </xf>
    <xf numFmtId="0" fontId="11" fillId="0" borderId="21" xfId="1" applyFont="1" applyBorder="1" applyAlignment="1">
      <alignment horizontal="center" wrapText="1"/>
    </xf>
    <xf numFmtId="0" fontId="27" fillId="0" borderId="22" xfId="1" applyFont="1" applyBorder="1" applyAlignment="1">
      <alignment horizontal="center" wrapText="1"/>
    </xf>
    <xf numFmtId="0" fontId="15" fillId="2" borderId="12" xfId="1" applyFont="1" applyFill="1" applyBorder="1" applyAlignment="1">
      <alignment horizontal="center"/>
    </xf>
    <xf numFmtId="0" fontId="15" fillId="4" borderId="12" xfId="1" applyFont="1" applyFill="1" applyBorder="1" applyAlignment="1">
      <alignment horizontal="center"/>
    </xf>
    <xf numFmtId="0" fontId="15" fillId="4" borderId="0" xfId="1" applyFont="1" applyFill="1"/>
    <xf numFmtId="9" fontId="15" fillId="4" borderId="0" xfId="1" applyNumberFormat="1" applyFont="1" applyFill="1" applyAlignment="1">
      <alignment horizontal="center"/>
    </xf>
    <xf numFmtId="0" fontId="15" fillId="0" borderId="0" xfId="1" applyFont="1"/>
    <xf numFmtId="0" fontId="15" fillId="0" borderId="19" xfId="1" applyFont="1" applyBorder="1" applyAlignment="1">
      <alignment vertical="top" wrapText="1"/>
    </xf>
    <xf numFmtId="164" fontId="15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15" fillId="0" borderId="10" xfId="1" applyNumberFormat="1" applyFont="1" applyBorder="1" applyAlignment="1">
      <alignment horizontal="center" vertical="center"/>
    </xf>
    <xf numFmtId="164" fontId="9" fillId="3" borderId="2" xfId="1" quotePrefix="1" applyNumberFormat="1" applyFont="1" applyFill="1" applyBorder="1" applyAlignment="1" applyProtection="1">
      <alignment horizontal="center" vertical="center"/>
      <protection locked="0"/>
    </xf>
    <xf numFmtId="164" fontId="15" fillId="3" borderId="2" xfId="1" quotePrefix="1" applyNumberFormat="1" applyFont="1" applyFill="1" applyBorder="1" applyAlignment="1" applyProtection="1">
      <alignment horizontal="center" vertical="center"/>
      <protection locked="0"/>
    </xf>
    <xf numFmtId="0" fontId="15" fillId="3" borderId="12" xfId="1" applyFont="1" applyFill="1" applyBorder="1"/>
    <xf numFmtId="0" fontId="28" fillId="2" borderId="12" xfId="1" applyFont="1" applyFill="1" applyBorder="1" applyAlignment="1">
      <alignment horizontal="center"/>
    </xf>
    <xf numFmtId="0" fontId="28" fillId="0" borderId="0" xfId="1" applyFont="1"/>
    <xf numFmtId="0" fontId="28" fillId="0" borderId="19" xfId="1" applyFont="1" applyBorder="1"/>
    <xf numFmtId="164" fontId="28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28" fillId="0" borderId="10" xfId="1" applyNumberFormat="1" applyFont="1" applyBorder="1" applyAlignment="1">
      <alignment horizontal="center" vertical="center"/>
    </xf>
    <xf numFmtId="9" fontId="28" fillId="4" borderId="10" xfId="1" applyNumberFormat="1" applyFont="1" applyFill="1" applyBorder="1" applyAlignment="1">
      <alignment horizontal="center" vertical="center"/>
    </xf>
    <xf numFmtId="0" fontId="29" fillId="0" borderId="0" xfId="1" applyFont="1"/>
    <xf numFmtId="9" fontId="9" fillId="0" borderId="0" xfId="1" applyNumberFormat="1" applyFont="1" applyAlignment="1">
      <alignment horizontal="center" vertical="center"/>
    </xf>
    <xf numFmtId="0" fontId="28" fillId="4" borderId="12" xfId="1" applyFont="1" applyFill="1" applyBorder="1" applyAlignment="1">
      <alignment horizontal="center"/>
    </xf>
    <xf numFmtId="0" fontId="29" fillId="0" borderId="19" xfId="1" applyFont="1" applyBorder="1"/>
    <xf numFmtId="164" fontId="28" fillId="6" borderId="3" xfId="1" applyNumberFormat="1" applyFont="1" applyFill="1" applyBorder="1" applyAlignment="1">
      <alignment horizontal="center" vertical="center"/>
    </xf>
    <xf numFmtId="0" fontId="30" fillId="0" borderId="0" xfId="0" applyFont="1"/>
    <xf numFmtId="9" fontId="28" fillId="4" borderId="10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vertical="top"/>
    </xf>
    <xf numFmtId="0" fontId="30" fillId="0" borderId="19" xfId="0" applyFont="1" applyBorder="1" applyAlignment="1">
      <alignment vertical="top" wrapText="1"/>
    </xf>
    <xf numFmtId="0" fontId="29" fillId="0" borderId="16" xfId="1" applyFont="1" applyBorder="1" applyAlignment="1">
      <alignment vertical="top"/>
    </xf>
    <xf numFmtId="0" fontId="28" fillId="0" borderId="17" xfId="1" applyFont="1" applyBorder="1"/>
    <xf numFmtId="9" fontId="28" fillId="4" borderId="14" xfId="1" applyNumberFormat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left"/>
    </xf>
    <xf numFmtId="0" fontId="0" fillId="0" borderId="11" xfId="0" applyBorder="1"/>
    <xf numFmtId="0" fontId="9" fillId="0" borderId="17" xfId="1" applyFont="1" applyBorder="1"/>
    <xf numFmtId="9" fontId="9" fillId="0" borderId="14" xfId="1" applyNumberFormat="1" applyFont="1" applyBorder="1" applyAlignment="1">
      <alignment horizontal="center" vertical="center"/>
    </xf>
    <xf numFmtId="9" fontId="9" fillId="0" borderId="13" xfId="1" applyNumberFormat="1" applyFont="1" applyBorder="1" applyAlignment="1">
      <alignment horizontal="center" vertical="center"/>
    </xf>
    <xf numFmtId="9" fontId="9" fillId="4" borderId="10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10" fillId="0" borderId="16" xfId="1" applyFont="1" applyBorder="1" applyAlignment="1">
      <alignment vertical="top"/>
    </xf>
    <xf numFmtId="9" fontId="9" fillId="4" borderId="14" xfId="1" applyNumberFormat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/>
    </xf>
    <xf numFmtId="0" fontId="10" fillId="4" borderId="8" xfId="1" applyFont="1" applyFill="1" applyBorder="1"/>
    <xf numFmtId="0" fontId="22" fillId="4" borderId="9" xfId="1" applyFont="1" applyFill="1" applyBorder="1"/>
    <xf numFmtId="0" fontId="9" fillId="4" borderId="18" xfId="1" applyFont="1" applyFill="1" applyBorder="1" applyAlignment="1">
      <alignment horizontal="center" vertical="center"/>
    </xf>
    <xf numFmtId="43" fontId="9" fillId="4" borderId="0" xfId="2" applyFont="1" applyFill="1"/>
    <xf numFmtId="164" fontId="10" fillId="4" borderId="0" xfId="1" applyNumberFormat="1" applyFont="1" applyFill="1" applyAlignment="1">
      <alignment horizontal="center"/>
    </xf>
    <xf numFmtId="0" fontId="11" fillId="10" borderId="20" xfId="1" applyFont="1" applyFill="1" applyBorder="1" applyAlignment="1">
      <alignment wrapText="1"/>
    </xf>
    <xf numFmtId="0" fontId="11" fillId="10" borderId="21" xfId="1" applyFont="1" applyFill="1" applyBorder="1" applyAlignment="1">
      <alignment horizontal="center" wrapText="1"/>
    </xf>
    <xf numFmtId="0" fontId="27" fillId="10" borderId="22" xfId="1" applyFont="1" applyFill="1" applyBorder="1" applyAlignment="1">
      <alignment horizontal="center" wrapText="1"/>
    </xf>
    <xf numFmtId="0" fontId="31" fillId="2" borderId="12" xfId="1" applyFont="1" applyFill="1" applyBorder="1" applyAlignment="1">
      <alignment horizontal="center"/>
    </xf>
    <xf numFmtId="0" fontId="31" fillId="0" borderId="0" xfId="1" applyFont="1"/>
    <xf numFmtId="0" fontId="31" fillId="0" borderId="19" xfId="1" applyFont="1" applyBorder="1" applyAlignment="1">
      <alignment vertical="top" wrapText="1"/>
    </xf>
    <xf numFmtId="164" fontId="31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31" fillId="0" borderId="10" xfId="1" applyNumberFormat="1" applyFont="1" applyBorder="1" applyAlignment="1">
      <alignment horizontal="center" vertical="center"/>
    </xf>
    <xf numFmtId="14" fontId="16" fillId="2" borderId="2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7" fillId="2" borderId="3" xfId="1" applyFont="1" applyFill="1" applyBorder="1"/>
    <xf numFmtId="0" fontId="3" fillId="2" borderId="2" xfId="1" applyFont="1" applyFill="1" applyBorder="1" applyAlignment="1">
      <alignment horizontal="left" vertical="center" wrapText="1"/>
    </xf>
    <xf numFmtId="0" fontId="32" fillId="0" borderId="0" xfId="0" applyFont="1"/>
    <xf numFmtId="0" fontId="18" fillId="4" borderId="0" xfId="1" applyFont="1" applyFill="1" applyAlignment="1">
      <alignment vertical="top" wrapText="1"/>
    </xf>
    <xf numFmtId="0" fontId="23" fillId="4" borderId="0" xfId="1" applyFont="1" applyFill="1" applyAlignment="1">
      <alignment vertical="top"/>
    </xf>
    <xf numFmtId="0" fontId="9" fillId="4" borderId="0" xfId="1" applyFont="1" applyFill="1" applyAlignment="1">
      <alignment horizontal="left" vertical="center"/>
    </xf>
    <xf numFmtId="0" fontId="10" fillId="2" borderId="1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wrapText="1"/>
    </xf>
    <xf numFmtId="0" fontId="7" fillId="4" borderId="0" xfId="1" applyFont="1" applyFill="1"/>
    <xf numFmtId="15" fontId="7" fillId="4" borderId="0" xfId="1" applyNumberFormat="1" applyFont="1" applyFill="1" applyAlignment="1">
      <alignment horizontal="center" wrapText="1"/>
    </xf>
    <xf numFmtId="0" fontId="10" fillId="4" borderId="0" xfId="1" applyFont="1" applyFill="1" applyAlignment="1">
      <alignment horizontal="center" wrapText="1"/>
    </xf>
    <xf numFmtId="0" fontId="10" fillId="4" borderId="0" xfId="1" applyFont="1" applyFill="1" applyAlignment="1">
      <alignment horizontal="center"/>
    </xf>
    <xf numFmtId="0" fontId="7" fillId="4" borderId="0" xfId="1" applyFont="1" applyFill="1" applyAlignment="1">
      <alignment horizontal="left" wrapText="1"/>
    </xf>
    <xf numFmtId="15" fontId="7" fillId="4" borderId="0" xfId="1" applyNumberFormat="1" applyFont="1" applyFill="1" applyAlignment="1">
      <alignment horizontal="center" vertical="top" wrapText="1"/>
    </xf>
    <xf numFmtId="0" fontId="10" fillId="4" borderId="0" xfId="1" applyFont="1" applyFill="1" applyAlignment="1">
      <alignment horizontal="center" vertical="top" wrapText="1"/>
    </xf>
    <xf numFmtId="0" fontId="7" fillId="4" borderId="0" xfId="1" applyFont="1" applyFill="1" applyAlignment="1">
      <alignment horizontal="left" vertical="center"/>
    </xf>
    <xf numFmtId="0" fontId="9" fillId="4" borderId="0" xfId="1" applyFont="1" applyFill="1" applyAlignment="1">
      <alignment horizontal="center" vertical="top" wrapText="1"/>
    </xf>
    <xf numFmtId="0" fontId="7" fillId="4" borderId="5" xfId="1" applyFont="1" applyFill="1" applyBorder="1" applyAlignment="1">
      <alignment horizontal="left" vertical="center"/>
    </xf>
    <xf numFmtId="164" fontId="9" fillId="6" borderId="0" xfId="1" applyNumberFormat="1" applyFont="1" applyFill="1" applyAlignment="1">
      <alignment horizontal="center" vertical="top" wrapText="1"/>
    </xf>
    <xf numFmtId="164" fontId="9" fillId="11" borderId="0" xfId="1" applyNumberFormat="1" applyFont="1" applyFill="1" applyAlignment="1">
      <alignment horizontal="center" vertical="top" wrapText="1"/>
    </xf>
    <xf numFmtId="164" fontId="9" fillId="0" borderId="0" xfId="1" applyNumberFormat="1" applyFont="1" applyAlignment="1">
      <alignment horizontal="center" vertical="top" wrapText="1"/>
    </xf>
    <xf numFmtId="164" fontId="14" fillId="2" borderId="12" xfId="1" applyNumberFormat="1" applyFont="1" applyFill="1" applyBorder="1" applyAlignment="1">
      <alignment vertical="center"/>
    </xf>
    <xf numFmtId="164" fontId="10" fillId="6" borderId="0" xfId="1" applyNumberFormat="1" applyFont="1" applyFill="1" applyAlignment="1">
      <alignment vertical="top" wrapText="1"/>
    </xf>
    <xf numFmtId="164" fontId="10" fillId="6" borderId="0" xfId="1" applyNumberFormat="1" applyFont="1" applyFill="1" applyAlignment="1">
      <alignment horizontal="center" vertical="top" wrapText="1"/>
    </xf>
    <xf numFmtId="0" fontId="9" fillId="4" borderId="16" xfId="1" applyFont="1" applyFill="1" applyBorder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8" fillId="4" borderId="0" xfId="1" applyFont="1" applyFill="1" applyAlignment="1">
      <alignment horizontal="center" vertical="center" wrapText="1"/>
    </xf>
    <xf numFmtId="0" fontId="9" fillId="0" borderId="5" xfId="1" applyFont="1" applyBorder="1" applyAlignment="1">
      <alignment horizontal="left" vertical="center"/>
    </xf>
    <xf numFmtId="0" fontId="18" fillId="4" borderId="0" xfId="1" applyFont="1" applyFill="1" applyAlignment="1">
      <alignment vertical="center"/>
    </xf>
    <xf numFmtId="0" fontId="12" fillId="0" borderId="0" xfId="1" applyFont="1"/>
    <xf numFmtId="164" fontId="9" fillId="5" borderId="0" xfId="1" applyNumberFormat="1" applyFont="1" applyFill="1" applyAlignment="1">
      <alignment horizontal="center" vertical="top" wrapText="1"/>
    </xf>
    <xf numFmtId="164" fontId="9" fillId="6" borderId="0" xfId="1" quotePrefix="1" applyNumberFormat="1" applyFont="1" applyFill="1" applyAlignment="1">
      <alignment horizontal="center" vertical="top" wrapText="1"/>
    </xf>
    <xf numFmtId="164" fontId="10" fillId="5" borderId="0" xfId="1" applyNumberFormat="1" applyFont="1" applyFill="1" applyAlignment="1">
      <alignment horizontal="center" vertical="top" wrapText="1"/>
    </xf>
    <xf numFmtId="164" fontId="9" fillId="0" borderId="0" xfId="1" quotePrefix="1" applyNumberFormat="1" applyFont="1" applyAlignment="1">
      <alignment horizontal="center" vertical="top" wrapText="1"/>
    </xf>
    <xf numFmtId="164" fontId="10" fillId="4" borderId="0" xfId="1" applyNumberFormat="1" applyFont="1" applyFill="1" applyAlignment="1">
      <alignment horizontal="center" vertical="top" wrapText="1"/>
    </xf>
    <xf numFmtId="164" fontId="9" fillId="12" borderId="0" xfId="1" applyNumberFormat="1" applyFont="1" applyFill="1" applyAlignment="1">
      <alignment horizontal="center" vertical="top" wrapText="1"/>
    </xf>
    <xf numFmtId="0" fontId="9" fillId="0" borderId="16" xfId="1" applyFont="1" applyBorder="1" applyAlignment="1">
      <alignment horizontal="left" vertical="center"/>
    </xf>
    <xf numFmtId="0" fontId="9" fillId="4" borderId="14" xfId="1" applyFont="1" applyFill="1" applyBorder="1" applyAlignment="1">
      <alignment horizontal="left" vertical="center"/>
    </xf>
    <xf numFmtId="164" fontId="10" fillId="6" borderId="0" xfId="1" quotePrefix="1" applyNumberFormat="1" applyFont="1" applyFill="1" applyAlignment="1">
      <alignment vertical="top" wrapText="1"/>
    </xf>
    <xf numFmtId="0" fontId="9" fillId="4" borderId="18" xfId="1" applyFont="1" applyFill="1" applyBorder="1" applyAlignment="1">
      <alignment horizontal="left" vertical="center"/>
    </xf>
    <xf numFmtId="0" fontId="24" fillId="4" borderId="0" xfId="1" applyFont="1" applyFill="1" applyAlignment="1">
      <alignment horizontal="center" vertical="top" wrapText="1"/>
    </xf>
    <xf numFmtId="0" fontId="20" fillId="4" borderId="5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164" fontId="9" fillId="4" borderId="0" xfId="1" applyNumberFormat="1" applyFont="1" applyFill="1"/>
    <xf numFmtId="0" fontId="25" fillId="7" borderId="13" xfId="1" applyFont="1" applyFill="1" applyBorder="1" applyAlignment="1">
      <alignment horizontal="left" vertical="center"/>
    </xf>
    <xf numFmtId="164" fontId="9" fillId="4" borderId="0" xfId="2" applyNumberFormat="1" applyFont="1" applyFill="1"/>
    <xf numFmtId="164" fontId="14" fillId="4" borderId="0" xfId="1" applyNumberFormat="1" applyFont="1" applyFill="1" applyAlignment="1">
      <alignment horizontal="center"/>
    </xf>
    <xf numFmtId="0" fontId="9" fillId="0" borderId="10" xfId="1" applyFont="1" applyBorder="1" applyAlignment="1">
      <alignment horizontal="left" vertical="center"/>
    </xf>
    <xf numFmtId="164" fontId="15" fillId="4" borderId="0" xfId="2" applyNumberFormat="1" applyFont="1" applyFill="1"/>
    <xf numFmtId="0" fontId="15" fillId="0" borderId="19" xfId="1" applyFont="1" applyBorder="1"/>
    <xf numFmtId="9" fontId="10" fillId="4" borderId="0" xfId="1" applyNumberFormat="1" applyFont="1" applyFill="1" applyAlignment="1">
      <alignment horizontal="center"/>
    </xf>
    <xf numFmtId="164" fontId="10" fillId="4" borderId="0" xfId="2" applyNumberFormat="1" applyFont="1" applyFill="1"/>
    <xf numFmtId="166" fontId="9" fillId="4" borderId="0" xfId="2" applyNumberFormat="1" applyFont="1" applyFill="1"/>
    <xf numFmtId="9" fontId="9" fillId="4" borderId="0" xfId="3" applyFont="1" applyFill="1" applyAlignment="1">
      <alignment horizontal="center"/>
    </xf>
    <xf numFmtId="0" fontId="9" fillId="4" borderId="0" xfId="1" applyFont="1" applyFill="1" applyAlignment="1">
      <alignment horizontal="left" indent="1"/>
    </xf>
    <xf numFmtId="0" fontId="9" fillId="0" borderId="13" xfId="1" applyFont="1" applyBorder="1" applyAlignment="1">
      <alignment horizontal="left" vertical="center"/>
    </xf>
    <xf numFmtId="164" fontId="9" fillId="4" borderId="0" xfId="1" applyNumberFormat="1" applyFont="1" applyFill="1" applyAlignment="1">
      <alignment horizontal="center" vertical="top" wrapText="1"/>
    </xf>
    <xf numFmtId="0" fontId="9" fillId="4" borderId="10" xfId="1" applyFont="1" applyFill="1" applyBorder="1" applyAlignment="1">
      <alignment horizontal="left" vertical="center"/>
    </xf>
    <xf numFmtId="0" fontId="9" fillId="0" borderId="0" xfId="1" applyFont="1" applyAlignment="1">
      <alignment horizontal="left" indent="1"/>
    </xf>
    <xf numFmtId="166" fontId="9" fillId="0" borderId="0" xfId="2" applyNumberFormat="1" applyFont="1" applyFill="1" applyBorder="1"/>
    <xf numFmtId="166" fontId="15" fillId="4" borderId="0" xfId="2" applyNumberFormat="1" applyFont="1" applyFill="1"/>
    <xf numFmtId="39" fontId="9" fillId="4" borderId="0" xfId="1" applyNumberFormat="1" applyFont="1" applyFill="1"/>
    <xf numFmtId="9" fontId="10" fillId="0" borderId="0" xfId="1" applyNumberFormat="1" applyFont="1" applyAlignment="1">
      <alignment horizontal="center"/>
    </xf>
    <xf numFmtId="39" fontId="9" fillId="0" borderId="0" xfId="1" applyNumberFormat="1" applyFont="1"/>
    <xf numFmtId="164" fontId="10" fillId="6" borderId="0" xfId="1" quotePrefix="1" applyNumberFormat="1" applyFont="1" applyFill="1"/>
    <xf numFmtId="0" fontId="23" fillId="4" borderId="0" xfId="1" applyFont="1" applyFill="1" applyAlignment="1">
      <alignment vertical="top" wrapText="1"/>
    </xf>
    <xf numFmtId="164" fontId="9" fillId="3" borderId="1" xfId="1" quotePrefix="1" applyNumberFormat="1" applyFont="1" applyFill="1" applyBorder="1" applyAlignment="1" applyProtection="1">
      <alignment horizontal="center" vertical="center"/>
      <protection locked="0"/>
    </xf>
    <xf numFmtId="164" fontId="15" fillId="3" borderId="1" xfId="1" quotePrefix="1" applyNumberFormat="1" applyFont="1" applyFill="1" applyBorder="1" applyAlignment="1" applyProtection="1">
      <alignment horizontal="center" vertical="center"/>
      <protection locked="0"/>
    </xf>
    <xf numFmtId="164" fontId="9" fillId="4" borderId="0" xfId="2" applyNumberFormat="1" applyFont="1" applyFill="1" applyAlignment="1" applyProtection="1">
      <alignment vertical="center"/>
    </xf>
    <xf numFmtId="164" fontId="14" fillId="4" borderId="0" xfId="2" applyNumberFormat="1" applyFont="1" applyFill="1" applyProtection="1"/>
    <xf numFmtId="164" fontId="15" fillId="4" borderId="0" xfId="2" applyNumberFormat="1" applyFont="1" applyFill="1" applyProtection="1"/>
    <xf numFmtId="164" fontId="9" fillId="4" borderId="0" xfId="2" applyNumberFormat="1" applyFont="1" applyFill="1" applyProtection="1"/>
    <xf numFmtId="164" fontId="10" fillId="4" borderId="0" xfId="2" applyNumberFormat="1" applyFont="1" applyFill="1" applyProtection="1"/>
    <xf numFmtId="166" fontId="9" fillId="4" borderId="0" xfId="2" applyNumberFormat="1" applyFont="1" applyFill="1" applyProtection="1"/>
    <xf numFmtId="9" fontId="9" fillId="4" borderId="0" xfId="3" applyFont="1" applyFill="1" applyAlignment="1" applyProtection="1">
      <alignment horizontal="center"/>
    </xf>
    <xf numFmtId="43" fontId="9" fillId="4" borderId="0" xfId="2" applyFont="1" applyFill="1" applyProtection="1"/>
    <xf numFmtId="14" fontId="36" fillId="2" borderId="2" xfId="1" applyNumberFormat="1" applyFont="1" applyFill="1" applyBorder="1" applyAlignment="1">
      <alignment horizontal="left" vertical="top" wrapText="1"/>
    </xf>
    <xf numFmtId="14" fontId="36" fillId="2" borderId="2" xfId="1" applyNumberFormat="1" applyFont="1" applyFill="1" applyBorder="1" applyAlignment="1">
      <alignment horizontal="right" vertical="top" wrapText="1"/>
    </xf>
    <xf numFmtId="0" fontId="9" fillId="2" borderId="12" xfId="1" applyFont="1" applyFill="1" applyBorder="1" applyAlignment="1">
      <alignment horizontal="center" vertical="center"/>
    </xf>
    <xf numFmtId="164" fontId="9" fillId="2" borderId="12" xfId="1" applyNumberFormat="1" applyFont="1" applyFill="1" applyBorder="1" applyAlignment="1">
      <alignment vertical="center"/>
    </xf>
    <xf numFmtId="0" fontId="12" fillId="4" borderId="11" xfId="1" applyFont="1" applyFill="1" applyBorder="1" applyAlignment="1">
      <alignment horizontal="left" indent="1"/>
    </xf>
    <xf numFmtId="0" fontId="9" fillId="4" borderId="15" xfId="1" applyFont="1" applyFill="1" applyBorder="1" applyAlignment="1">
      <alignment horizontal="left" indent="1"/>
    </xf>
    <xf numFmtId="0" fontId="19" fillId="4" borderId="4" xfId="1" applyFont="1" applyFill="1" applyBorder="1" applyAlignment="1">
      <alignment vertical="center"/>
    </xf>
    <xf numFmtId="0" fontId="9" fillId="4" borderId="11" xfId="1" applyFont="1" applyFill="1" applyBorder="1" applyAlignment="1">
      <alignment horizontal="left" indent="1"/>
    </xf>
    <xf numFmtId="0" fontId="9" fillId="4" borderId="14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 vertical="center"/>
    </xf>
    <xf numFmtId="0" fontId="19" fillId="4" borderId="1" xfId="1" applyFont="1" applyFill="1" applyBorder="1"/>
    <xf numFmtId="164" fontId="9" fillId="3" borderId="7" xfId="1" quotePrefix="1" applyNumberFormat="1" applyFont="1" applyFill="1" applyBorder="1" applyAlignment="1">
      <alignment horizontal="center" vertical="center"/>
    </xf>
    <xf numFmtId="0" fontId="7" fillId="4" borderId="4" xfId="1" applyFont="1" applyFill="1" applyBorder="1"/>
    <xf numFmtId="0" fontId="10" fillId="0" borderId="15" xfId="1" applyFont="1" applyBorder="1" applyAlignment="1">
      <alignment vertical="top"/>
    </xf>
    <xf numFmtId="0" fontId="9" fillId="4" borderId="16" xfId="1" applyFont="1" applyFill="1" applyBorder="1" applyAlignment="1">
      <alignment vertical="top"/>
    </xf>
    <xf numFmtId="0" fontId="7" fillId="4" borderId="16" xfId="1" applyFont="1" applyFill="1" applyBorder="1" applyAlignment="1">
      <alignment horizontal="center" vertical="center"/>
    </xf>
    <xf numFmtId="15" fontId="7" fillId="4" borderId="16" xfId="1" applyNumberFormat="1" applyFont="1" applyFill="1" applyBorder="1" applyAlignment="1">
      <alignment horizontal="center"/>
    </xf>
    <xf numFmtId="15" fontId="7" fillId="4" borderId="17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left" indent="1"/>
    </xf>
    <xf numFmtId="9" fontId="12" fillId="4" borderId="1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horizontal="center" vertical="center"/>
    </xf>
    <xf numFmtId="0" fontId="12" fillId="4" borderId="0" xfId="1" applyFont="1" applyFill="1" applyAlignment="1">
      <alignment horizontal="left" indent="1"/>
    </xf>
    <xf numFmtId="0" fontId="15" fillId="4" borderId="19" xfId="1" applyFont="1" applyFill="1" applyBorder="1"/>
    <xf numFmtId="9" fontId="12" fillId="4" borderId="10" xfId="1" applyNumberFormat="1" applyFont="1" applyFill="1" applyBorder="1" applyAlignment="1">
      <alignment horizontal="center" vertical="center"/>
    </xf>
    <xf numFmtId="164" fontId="15" fillId="6" borderId="0" xfId="1" applyNumberFormat="1" applyFont="1" applyFill="1" applyAlignment="1">
      <alignment horizontal="center" vertical="top" wrapText="1"/>
    </xf>
    <xf numFmtId="0" fontId="14" fillId="4" borderId="0" xfId="1" applyFont="1" applyFill="1"/>
    <xf numFmtId="9" fontId="14" fillId="4" borderId="0" xfId="1" applyNumberFormat="1" applyFont="1" applyFill="1" applyAlignment="1">
      <alignment horizontal="center"/>
    </xf>
    <xf numFmtId="0" fontId="10" fillId="0" borderId="11" xfId="1" applyFont="1" applyBorder="1"/>
    <xf numFmtId="0" fontId="9" fillId="4" borderId="19" xfId="1" applyFont="1" applyFill="1" applyBorder="1" applyAlignment="1">
      <alignment vertical="top" wrapText="1"/>
    </xf>
    <xf numFmtId="164" fontId="9" fillId="8" borderId="3" xfId="1" quotePrefix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vertical="top" wrapText="1"/>
    </xf>
    <xf numFmtId="0" fontId="9" fillId="4" borderId="19" xfId="1" applyFont="1" applyFill="1" applyBorder="1" applyAlignment="1">
      <alignment horizontal="left" indent="1"/>
    </xf>
    <xf numFmtId="9" fontId="9" fillId="4" borderId="32" xfId="1" applyNumberFormat="1" applyFont="1" applyFill="1" applyBorder="1" applyAlignment="1">
      <alignment horizontal="center" vertical="center"/>
    </xf>
    <xf numFmtId="0" fontId="10" fillId="4" borderId="0" xfId="1" applyFont="1" applyFill="1" applyAlignment="1">
      <alignment horizontal="left" indent="2"/>
    </xf>
    <xf numFmtId="0" fontId="10" fillId="4" borderId="19" xfId="1" applyFont="1" applyFill="1" applyBorder="1" applyAlignment="1">
      <alignment horizontal="left" indent="3"/>
    </xf>
    <xf numFmtId="0" fontId="9" fillId="4" borderId="11" xfId="1" applyFont="1" applyFill="1" applyBorder="1" applyAlignment="1">
      <alignment horizontal="left" indent="3"/>
    </xf>
    <xf numFmtId="0" fontId="10" fillId="4" borderId="19" xfId="1" applyFont="1" applyFill="1" applyBorder="1"/>
    <xf numFmtId="0" fontId="9" fillId="4" borderId="11" xfId="1" applyFont="1" applyFill="1" applyBorder="1" applyAlignment="1">
      <alignment horizontal="left" vertical="top" wrapText="1" indent="3"/>
    </xf>
    <xf numFmtId="0" fontId="10" fillId="4" borderId="19" xfId="1" applyFont="1" applyFill="1" applyBorder="1" applyAlignment="1">
      <alignment vertical="top" wrapText="1"/>
    </xf>
    <xf numFmtId="0" fontId="9" fillId="4" borderId="11" xfId="1" applyFont="1" applyFill="1" applyBorder="1" applyAlignment="1">
      <alignment horizontal="left" vertical="top" indent="3"/>
    </xf>
    <xf numFmtId="0" fontId="0" fillId="4" borderId="19" xfId="0" applyFill="1" applyBorder="1" applyAlignment="1">
      <alignment vertical="top" wrapText="1"/>
    </xf>
    <xf numFmtId="0" fontId="9" fillId="4" borderId="15" xfId="1" applyFont="1" applyFill="1" applyBorder="1" applyAlignment="1">
      <alignment horizontal="left" vertical="top" indent="3"/>
    </xf>
    <xf numFmtId="0" fontId="9" fillId="4" borderId="17" xfId="1" applyFont="1" applyFill="1" applyBorder="1"/>
    <xf numFmtId="0" fontId="10" fillId="4" borderId="15" xfId="1" applyFont="1" applyFill="1" applyBorder="1" applyAlignment="1">
      <alignment vertical="top"/>
    </xf>
    <xf numFmtId="0" fontId="9" fillId="4" borderId="10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 vertical="center"/>
    </xf>
    <xf numFmtId="0" fontId="9" fillId="13" borderId="30" xfId="1" applyFont="1" applyFill="1" applyBorder="1" applyAlignment="1">
      <alignment horizontal="left" indent="1"/>
    </xf>
    <xf numFmtId="0" fontId="9" fillId="13" borderId="31" xfId="1" applyFont="1" applyFill="1" applyBorder="1"/>
    <xf numFmtId="9" fontId="9" fillId="4" borderId="12" xfId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horizontal="left" vertical="top" indent="3"/>
    </xf>
    <xf numFmtId="0" fontId="13" fillId="4" borderId="11" xfId="1" applyFont="1" applyFill="1" applyBorder="1" applyAlignment="1">
      <alignment vertical="top"/>
    </xf>
    <xf numFmtId="0" fontId="19" fillId="4" borderId="11" xfId="1" applyFont="1" applyFill="1" applyBorder="1" applyAlignment="1">
      <alignment horizontal="left" vertical="top"/>
    </xf>
    <xf numFmtId="0" fontId="19" fillId="4" borderId="15" xfId="1" applyFont="1" applyFill="1" applyBorder="1" applyAlignment="1">
      <alignment horizontal="left" vertical="top"/>
    </xf>
    <xf numFmtId="0" fontId="0" fillId="4" borderId="12" xfId="0" applyFill="1" applyBorder="1" applyProtection="1">
      <protection locked="0"/>
    </xf>
    <xf numFmtId="0" fontId="0" fillId="0" borderId="29" xfId="0" applyBorder="1" applyProtection="1">
      <protection locked="0"/>
    </xf>
    <xf numFmtId="0" fontId="8" fillId="4" borderId="0" xfId="0" applyFont="1" applyFill="1"/>
    <xf numFmtId="0" fontId="0" fillId="4" borderId="0" xfId="0" applyFill="1"/>
    <xf numFmtId="0" fontId="0" fillId="4" borderId="0" xfId="0" applyFill="1" applyAlignment="1">
      <alignment vertical="top"/>
    </xf>
    <xf numFmtId="0" fontId="34" fillId="0" borderId="12" xfId="0" applyFont="1" applyBorder="1"/>
    <xf numFmtId="9" fontId="9" fillId="4" borderId="11" xfId="1" applyNumberFormat="1" applyFont="1" applyFill="1" applyBorder="1" applyAlignment="1">
      <alignment horizontal="center" vertical="center"/>
    </xf>
    <xf numFmtId="9" fontId="9" fillId="4" borderId="11" xfId="1" applyNumberFormat="1" applyFont="1" applyFill="1" applyBorder="1" applyAlignment="1">
      <alignment horizontal="center" vertical="center" wrapText="1"/>
    </xf>
    <xf numFmtId="9" fontId="9" fillId="4" borderId="15" xfId="1" applyNumberFormat="1" applyFont="1" applyFill="1" applyBorder="1" applyAlignment="1">
      <alignment horizontal="center" vertical="center" wrapText="1"/>
    </xf>
    <xf numFmtId="164" fontId="9" fillId="8" borderId="17" xfId="1" quotePrefix="1" applyNumberFormat="1" applyFont="1" applyFill="1" applyBorder="1" applyAlignment="1">
      <alignment horizontal="center" vertical="center"/>
    </xf>
    <xf numFmtId="164" fontId="9" fillId="4" borderId="13" xfId="1" applyNumberFormat="1" applyFont="1" applyFill="1" applyBorder="1" applyAlignment="1">
      <alignment horizontal="center" vertical="center"/>
    </xf>
    <xf numFmtId="164" fontId="9" fillId="4" borderId="10" xfId="1" applyNumberFormat="1" applyFont="1" applyFill="1" applyBorder="1" applyAlignment="1">
      <alignment horizontal="center" vertical="center"/>
    </xf>
    <xf numFmtId="164" fontId="9" fillId="4" borderId="14" xfId="1" applyNumberFormat="1" applyFont="1" applyFill="1" applyBorder="1" applyAlignment="1">
      <alignment horizontal="center" vertical="center"/>
    </xf>
    <xf numFmtId="164" fontId="9" fillId="6" borderId="19" xfId="1" applyNumberFormat="1" applyFont="1" applyFill="1" applyBorder="1" applyAlignment="1">
      <alignment horizontal="center" vertical="center"/>
    </xf>
    <xf numFmtId="164" fontId="9" fillId="14" borderId="12" xfId="1" quotePrefix="1" applyNumberFormat="1" applyFont="1" applyFill="1" applyBorder="1" applyAlignment="1" applyProtection="1">
      <alignment horizontal="center" vertical="center"/>
    </xf>
    <xf numFmtId="0" fontId="10" fillId="0" borderId="0" xfId="1" applyFont="1" applyAlignment="1">
      <alignment vertical="top" wrapText="1"/>
    </xf>
    <xf numFmtId="0" fontId="0" fillId="0" borderId="19" xfId="0" applyBorder="1" applyAlignment="1">
      <alignment vertical="top" wrapText="1"/>
    </xf>
    <xf numFmtId="0" fontId="19" fillId="4" borderId="5" xfId="1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wrapText="1"/>
    </xf>
    <xf numFmtId="0" fontId="10" fillId="9" borderId="23" xfId="1" applyFont="1" applyFill="1" applyBorder="1" applyAlignment="1">
      <alignment horizontal="center" vertical="center" wrapText="1"/>
    </xf>
    <xf numFmtId="0" fontId="10" fillId="9" borderId="26" xfId="1" applyFont="1" applyFill="1" applyBorder="1" applyAlignment="1">
      <alignment horizontal="center" vertical="center" wrapText="1"/>
    </xf>
    <xf numFmtId="9" fontId="10" fillId="9" borderId="24" xfId="3" quotePrefix="1" applyFont="1" applyFill="1" applyBorder="1" applyAlignment="1">
      <alignment horizontal="center" vertical="center" wrapText="1"/>
    </xf>
    <xf numFmtId="9" fontId="10" fillId="9" borderId="27" xfId="3" quotePrefix="1" applyFont="1" applyFill="1" applyBorder="1" applyAlignment="1">
      <alignment horizontal="center" vertical="center" wrapText="1"/>
    </xf>
    <xf numFmtId="9" fontId="10" fillId="9" borderId="25" xfId="3" applyFont="1" applyFill="1" applyBorder="1" applyAlignment="1">
      <alignment horizontal="center" vertical="center" wrapText="1"/>
    </xf>
    <xf numFmtId="9" fontId="10" fillId="9" borderId="28" xfId="3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20" fillId="0" borderId="0" xfId="0" applyFont="1" applyAlignment="1"/>
    <xf numFmtId="0" fontId="19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wrapText="1"/>
    </xf>
    <xf numFmtId="49" fontId="4" fillId="3" borderId="1" xfId="0" applyNumberFormat="1" applyFont="1" applyFill="1" applyBorder="1" applyAlignment="1" applyProtection="1">
      <protection locked="0"/>
    </xf>
    <xf numFmtId="49" fontId="4" fillId="3" borderId="3" xfId="0" applyNumberFormat="1" applyFont="1" applyFill="1" applyBorder="1" applyAlignment="1" applyProtection="1">
      <protection locked="0"/>
    </xf>
    <xf numFmtId="165" fontId="9" fillId="0" borderId="4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9" fillId="4" borderId="0" xfId="1" applyFont="1" applyFill="1" applyAlignment="1">
      <alignment vertical="top" wrapText="1"/>
    </xf>
    <xf numFmtId="0" fontId="20" fillId="4" borderId="0" xfId="0" applyFont="1" applyFill="1" applyAlignment="1"/>
    <xf numFmtId="0" fontId="10" fillId="0" borderId="23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9" fontId="10" fillId="0" borderId="24" xfId="3" quotePrefix="1" applyFont="1" applyFill="1" applyBorder="1" applyAlignment="1">
      <alignment horizontal="center" vertical="center" wrapText="1"/>
    </xf>
    <xf numFmtId="9" fontId="10" fillId="0" borderId="27" xfId="3" quotePrefix="1" applyFont="1" applyFill="1" applyBorder="1" applyAlignment="1">
      <alignment horizontal="center" vertical="center" wrapText="1"/>
    </xf>
    <xf numFmtId="9" fontId="10" fillId="0" borderId="25" xfId="3" applyFont="1" applyFill="1" applyBorder="1" applyAlignment="1">
      <alignment horizontal="center" vertical="center" wrapText="1"/>
    </xf>
    <xf numFmtId="9" fontId="10" fillId="0" borderId="28" xfId="3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/>
    </xf>
    <xf numFmtId="0" fontId="12" fillId="0" borderId="19" xfId="1" applyFont="1" applyBorder="1" applyAlignment="1">
      <alignment horizontal="left"/>
    </xf>
    <xf numFmtId="0" fontId="12" fillId="4" borderId="11" xfId="1" applyFont="1" applyFill="1" applyBorder="1" applyAlignment="1">
      <alignment wrapText="1"/>
    </xf>
    <xf numFmtId="0" fontId="12" fillId="4" borderId="19" xfId="1" applyFont="1" applyFill="1" applyBorder="1" applyAlignment="1">
      <alignment wrapText="1"/>
    </xf>
    <xf numFmtId="0" fontId="9" fillId="4" borderId="16" xfId="1" applyFont="1" applyFill="1" applyBorder="1" applyAlignment="1">
      <alignment vertical="top" wrapText="1"/>
    </xf>
    <xf numFmtId="0" fontId="0" fillId="4" borderId="17" xfId="0" applyFill="1" applyBorder="1" applyAlignment="1">
      <alignment wrapText="1"/>
    </xf>
    <xf numFmtId="0" fontId="19" fillId="4" borderId="12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wrapText="1"/>
    </xf>
    <xf numFmtId="0" fontId="29" fillId="0" borderId="0" xfId="1" applyFont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20" fillId="4" borderId="16" xfId="0" applyFont="1" applyFill="1" applyBorder="1" applyAlignment="1"/>
    <xf numFmtId="0" fontId="19" fillId="4" borderId="5" xfId="1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/>
    </xf>
    <xf numFmtId="0" fontId="12" fillId="4" borderId="0" xfId="1" applyFont="1" applyFill="1" applyAlignment="1">
      <alignment horizontal="left" wrapText="1"/>
    </xf>
    <xf numFmtId="0" fontId="6" fillId="4" borderId="0" xfId="0" applyFont="1" applyFill="1" applyAlignment="1"/>
    <xf numFmtId="0" fontId="9" fillId="4" borderId="0" xfId="1" applyFont="1" applyFill="1" applyAlignment="1">
      <alignment wrapText="1"/>
    </xf>
    <xf numFmtId="0" fontId="12" fillId="4" borderId="0" xfId="1" applyFont="1" applyFill="1" applyAlignment="1">
      <alignment wrapText="1"/>
    </xf>
    <xf numFmtId="165" fontId="9" fillId="4" borderId="0" xfId="1" applyNumberFormat="1" applyFont="1" applyFill="1" applyAlignment="1">
      <alignment horizontal="left"/>
    </xf>
    <xf numFmtId="0" fontId="14" fillId="4" borderId="11" xfId="1" applyFont="1" applyFill="1" applyBorder="1" applyAlignment="1">
      <alignment horizontal="left" vertical="top" wrapText="1"/>
    </xf>
    <xf numFmtId="0" fontId="14" fillId="4" borderId="19" xfId="1" applyFont="1" applyFill="1" applyBorder="1" applyAlignment="1">
      <alignment horizontal="left" vertical="top" wrapText="1"/>
    </xf>
    <xf numFmtId="9" fontId="10" fillId="9" borderId="24" xfId="3" applyFont="1" applyFill="1" applyBorder="1" applyAlignment="1" applyProtection="1">
      <alignment horizontal="center" vertical="center" wrapText="1"/>
    </xf>
    <xf numFmtId="9" fontId="10" fillId="9" borderId="27" xfId="3" quotePrefix="1" applyFont="1" applyFill="1" applyBorder="1" applyAlignment="1" applyProtection="1">
      <alignment horizontal="center" vertical="center" wrapText="1"/>
    </xf>
    <xf numFmtId="9" fontId="10" fillId="9" borderId="25" xfId="3" applyFont="1" applyFill="1" applyBorder="1" applyAlignment="1" applyProtection="1">
      <alignment horizontal="center" vertical="center" wrapText="1"/>
    </xf>
    <xf numFmtId="9" fontId="10" fillId="9" borderId="28" xfId="3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>
      <alignment horizontal="left" wrapText="1" indent="1"/>
    </xf>
    <xf numFmtId="0" fontId="12" fillId="4" borderId="19" xfId="1" applyFont="1" applyFill="1" applyBorder="1" applyAlignment="1">
      <alignment horizontal="left" wrapText="1" indent="1"/>
    </xf>
    <xf numFmtId="0" fontId="9" fillId="4" borderId="15" xfId="1" applyFont="1" applyFill="1" applyBorder="1" applyAlignment="1">
      <alignment horizontal="left" vertical="top" wrapText="1" indent="1"/>
    </xf>
    <xf numFmtId="0" fontId="9" fillId="4" borderId="17" xfId="1" applyFont="1" applyFill="1" applyBorder="1" applyAlignment="1">
      <alignment horizontal="left" vertical="top" wrapText="1" indent="1"/>
    </xf>
    <xf numFmtId="0" fontId="19" fillId="4" borderId="4" xfId="0" applyFont="1" applyFill="1" applyBorder="1" applyAlignment="1">
      <alignment horizontal="left" vertical="top" wrapText="1"/>
    </xf>
    <xf numFmtId="0" fontId="19" fillId="4" borderId="6" xfId="0" applyFont="1" applyFill="1" applyBorder="1" applyAlignment="1">
      <alignment horizontal="left" vertical="top" wrapText="1"/>
    </xf>
    <xf numFmtId="0" fontId="19" fillId="4" borderId="4" xfId="1" applyFont="1" applyFill="1" applyBorder="1" applyAlignment="1">
      <alignment horizontal="left" vertical="top" wrapText="1"/>
    </xf>
    <xf numFmtId="0" fontId="19" fillId="4" borderId="6" xfId="1" applyFont="1" applyFill="1" applyBorder="1" applyAlignment="1">
      <alignment horizontal="left" vertical="top" wrapText="1"/>
    </xf>
    <xf numFmtId="0" fontId="9" fillId="4" borderId="11" xfId="1" applyFont="1" applyFill="1" applyBorder="1" applyAlignment="1">
      <alignment horizontal="left" wrapText="1" indent="1"/>
    </xf>
    <xf numFmtId="0" fontId="9" fillId="4" borderId="19" xfId="1" applyFont="1" applyFill="1" applyBorder="1" applyAlignment="1">
      <alignment horizontal="left" wrapText="1" indent="1"/>
    </xf>
    <xf numFmtId="0" fontId="9" fillId="4" borderId="15" xfId="1" applyFont="1" applyFill="1" applyBorder="1" applyAlignment="1">
      <alignment horizontal="left" wrapText="1" indent="1"/>
    </xf>
    <xf numFmtId="0" fontId="9" fillId="4" borderId="17" xfId="1" applyFont="1" applyFill="1" applyBorder="1" applyAlignment="1">
      <alignment horizontal="left" wrapText="1" indent="1"/>
    </xf>
    <xf numFmtId="0" fontId="9" fillId="0" borderId="11" xfId="1" applyFont="1" applyBorder="1" applyAlignment="1">
      <alignment horizontal="left" vertical="top" wrapText="1" indent="3"/>
    </xf>
    <xf numFmtId="0" fontId="9" fillId="0" borderId="19" xfId="1" applyFont="1" applyBorder="1" applyAlignment="1">
      <alignment horizontal="left" vertical="top" wrapText="1" indent="3"/>
    </xf>
    <xf numFmtId="49" fontId="4" fillId="3" borderId="2" xfId="0" applyNumberFormat="1" applyFont="1" applyFill="1" applyBorder="1" applyAlignment="1" applyProtection="1">
      <protection locked="0"/>
    </xf>
    <xf numFmtId="14" fontId="4" fillId="3" borderId="2" xfId="0" applyNumberFormat="1" applyFont="1" applyFill="1" applyBorder="1" applyAlignment="1" applyProtection="1">
      <protection locked="0"/>
    </xf>
    <xf numFmtId="0" fontId="9" fillId="4" borderId="11" xfId="1" applyFont="1" applyFill="1" applyBorder="1" applyAlignment="1">
      <alignment vertical="top" wrapText="1"/>
    </xf>
    <xf numFmtId="0" fontId="9" fillId="4" borderId="19" xfId="1" applyFont="1" applyFill="1" applyBorder="1" applyAlignment="1">
      <alignment vertical="top" wrapText="1"/>
    </xf>
    <xf numFmtId="0" fontId="9" fillId="4" borderId="15" xfId="1" applyFont="1" applyFill="1" applyBorder="1" applyAlignment="1">
      <alignment vertical="top" wrapText="1"/>
    </xf>
    <xf numFmtId="0" fontId="9" fillId="4" borderId="17" xfId="1" applyFont="1" applyFill="1" applyBorder="1" applyAlignment="1">
      <alignment vertical="top" wrapText="1"/>
    </xf>
    <xf numFmtId="0" fontId="19" fillId="4" borderId="4" xfId="1" applyFont="1" applyFill="1" applyBorder="1" applyAlignment="1">
      <alignment vertical="center" wrapText="1"/>
    </xf>
    <xf numFmtId="0" fontId="19" fillId="4" borderId="6" xfId="1" applyFont="1" applyFill="1" applyBorder="1" applyAlignment="1">
      <alignment vertical="center" wrapText="1"/>
    </xf>
    <xf numFmtId="165" fontId="35" fillId="0" borderId="4" xfId="1" applyNumberFormat="1" applyFont="1" applyBorder="1" applyAlignment="1">
      <alignment horizontal="center" wrapText="1"/>
    </xf>
    <xf numFmtId="165" fontId="35" fillId="0" borderId="5" xfId="1" applyNumberFormat="1" applyFont="1" applyBorder="1" applyAlignment="1">
      <alignment horizontal="center" wrapText="1"/>
    </xf>
    <xf numFmtId="165" fontId="35" fillId="0" borderId="15" xfId="1" applyNumberFormat="1" applyFont="1" applyBorder="1" applyAlignment="1">
      <alignment horizontal="center" wrapText="1"/>
    </xf>
    <xf numFmtId="165" fontId="35" fillId="0" borderId="16" xfId="1" applyNumberFormat="1" applyFont="1" applyBorder="1" applyAlignment="1">
      <alignment horizontal="center" wrapText="1"/>
    </xf>
    <xf numFmtId="0" fontId="19" fillId="4" borderId="4" xfId="1" applyFont="1" applyFill="1" applyBorder="1" applyAlignment="1">
      <alignment horizontal="left" vertical="center" wrapText="1"/>
    </xf>
    <xf numFmtId="0" fontId="19" fillId="4" borderId="6" xfId="1" applyFont="1" applyFill="1" applyBorder="1" applyAlignment="1">
      <alignment horizontal="left" vertical="center" wrapText="1"/>
    </xf>
    <xf numFmtId="0" fontId="1" fillId="4" borderId="0" xfId="1" applyFill="1" applyAlignment="1">
      <alignment horizontal="left" vertical="top" wrapText="1"/>
    </xf>
  </cellXfs>
  <cellStyles count="5">
    <cellStyle name="Comma 13" xfId="2" xr:uid="{B114BAD8-97BB-4F4C-B8C7-8D2C83FF6065}"/>
    <cellStyle name="Normal" xfId="0" builtinId="0"/>
    <cellStyle name="Normal 31" xfId="1" xr:uid="{403F12F0-C968-4A36-90A5-29B2C3E4E1B2}"/>
    <cellStyle name="Normal 31 2" xfId="4" xr:uid="{CF5319AA-BD7F-426C-9871-72C7DA9BD6EC}"/>
    <cellStyle name="Percent 31" xfId="3" xr:uid="{09D99B25-4545-40DD-A77A-FD34C680FE81}"/>
  </cellStyles>
  <dxfs count="0"/>
  <tableStyles count="0" defaultTableStyle="TableStyleMedium2" defaultPivotStyle="PivotStyleLight16"/>
  <colors>
    <mruColors>
      <color rgb="FFF6D6DB"/>
      <color rgb="FFEDB1B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318161</xdr:colOff>
      <xdr:row>25</xdr:row>
      <xdr:rowOff>180976</xdr:rowOff>
    </xdr:from>
    <xdr:to>
      <xdr:col>19</xdr:col>
      <xdr:colOff>2073194</xdr:colOff>
      <xdr:row>43</xdr:row>
      <xdr:rowOff>20332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F6C80-9920-4EAB-AA0B-0898062D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6201" y="4524376"/>
          <a:ext cx="5625993" cy="2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ED7B-0595-4FCC-AF0E-6DE9D65B8A16}">
  <dimension ref="A1:O134"/>
  <sheetViews>
    <sheetView topLeftCell="A27" workbookViewId="0">
      <selection activeCell="J34" sqref="J34:J75"/>
    </sheetView>
  </sheetViews>
  <sheetFormatPr defaultRowHeight="14.4" x14ac:dyDescent="0.3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33203125" style="7" customWidth="1"/>
    <col min="6" max="6" width="14" style="7" customWidth="1"/>
    <col min="7" max="7" width="18.6640625" style="8" bestFit="1" customWidth="1"/>
    <col min="12" max="12" width="53.6640625" customWidth="1"/>
    <col min="13" max="13" width="14.44140625" customWidth="1"/>
    <col min="14" max="14" width="13.33203125" customWidth="1"/>
    <col min="15" max="15" width="13.88671875" customWidth="1"/>
  </cols>
  <sheetData>
    <row r="1" spans="1:7" x14ac:dyDescent="0.3">
      <c r="A1" s="4" t="s">
        <v>0</v>
      </c>
      <c r="B1" s="5">
        <v>44197</v>
      </c>
      <c r="C1" s="1"/>
      <c r="D1" s="3" t="s">
        <v>1</v>
      </c>
      <c r="E1" s="1"/>
      <c r="F1" s="2">
        <v>44197</v>
      </c>
      <c r="G1" s="6"/>
    </row>
    <row r="2" spans="1:7" x14ac:dyDescent="0.3">
      <c r="A2" s="336" t="s">
        <v>2</v>
      </c>
      <c r="B2" s="337"/>
      <c r="C2" s="338"/>
      <c r="D2" s="339"/>
      <c r="E2" s="16"/>
      <c r="F2" s="16"/>
      <c r="G2" s="101"/>
    </row>
    <row r="3" spans="1:7" x14ac:dyDescent="0.3">
      <c r="A3" s="340" t="s">
        <v>3</v>
      </c>
      <c r="B3" s="341"/>
      <c r="C3" s="102"/>
      <c r="D3" s="33"/>
      <c r="E3" s="103"/>
      <c r="F3" s="33"/>
      <c r="G3" s="104"/>
    </row>
    <row r="4" spans="1:7" ht="43.2" x14ac:dyDescent="0.3">
      <c r="A4" s="10" t="s">
        <v>4</v>
      </c>
      <c r="B4" s="11" t="s">
        <v>5</v>
      </c>
      <c r="C4" s="105" t="s">
        <v>6</v>
      </c>
      <c r="D4" s="33"/>
      <c r="E4" s="103" t="s">
        <v>7</v>
      </c>
      <c r="F4" s="103" t="s">
        <v>8</v>
      </c>
      <c r="G4" s="106" t="s">
        <v>9</v>
      </c>
    </row>
    <row r="5" spans="1:7" x14ac:dyDescent="0.3">
      <c r="A5" s="12"/>
      <c r="B5" s="12" t="s">
        <v>10</v>
      </c>
      <c r="C5" s="107"/>
      <c r="D5" s="108"/>
      <c r="E5" s="109"/>
      <c r="F5" s="109"/>
      <c r="G5" s="110"/>
    </row>
    <row r="6" spans="1:7" x14ac:dyDescent="0.3">
      <c r="A6" s="13"/>
      <c r="B6" s="14"/>
      <c r="C6" s="15" t="s">
        <v>11</v>
      </c>
      <c r="D6" s="16"/>
      <c r="E6" s="17"/>
      <c r="F6" s="18"/>
      <c r="G6" s="19"/>
    </row>
    <row r="7" spans="1:7" x14ac:dyDescent="0.3">
      <c r="A7" s="13">
        <v>1</v>
      </c>
      <c r="B7" s="14" t="s">
        <v>12</v>
      </c>
      <c r="C7" s="20" t="s">
        <v>13</v>
      </c>
      <c r="E7" s="21"/>
      <c r="F7" s="22">
        <v>1</v>
      </c>
      <c r="G7" s="23">
        <f>E7*F7</f>
        <v>0</v>
      </c>
    </row>
    <row r="8" spans="1:7" x14ac:dyDescent="0.3">
      <c r="A8" s="13"/>
      <c r="B8" s="14"/>
      <c r="C8" s="24" t="s">
        <v>14</v>
      </c>
      <c r="E8" s="25"/>
      <c r="F8" s="22"/>
      <c r="G8" s="25"/>
    </row>
    <row r="9" spans="1:7" x14ac:dyDescent="0.3">
      <c r="A9" s="13">
        <v>2</v>
      </c>
      <c r="B9" s="14" t="s">
        <v>15</v>
      </c>
      <c r="C9" s="342" t="s">
        <v>16</v>
      </c>
      <c r="D9" s="343"/>
      <c r="E9" s="21"/>
      <c r="F9" s="22">
        <v>0</v>
      </c>
      <c r="G9" s="23">
        <f>E9*F9</f>
        <v>0</v>
      </c>
    </row>
    <row r="10" spans="1:7" x14ac:dyDescent="0.3">
      <c r="A10" s="13">
        <v>3</v>
      </c>
      <c r="B10" s="14" t="s">
        <v>15</v>
      </c>
      <c r="C10" s="342" t="s">
        <v>17</v>
      </c>
      <c r="D10" s="343"/>
      <c r="E10" s="21"/>
      <c r="F10" s="22">
        <v>1</v>
      </c>
      <c r="G10" s="23">
        <f>F10*E10</f>
        <v>0</v>
      </c>
    </row>
    <row r="11" spans="1:7" x14ac:dyDescent="0.3">
      <c r="A11" s="13"/>
      <c r="B11" s="14"/>
      <c r="C11" s="27" t="s">
        <v>18</v>
      </c>
      <c r="D11" s="28"/>
      <c r="E11" s="29">
        <f>+E7+E9+E10</f>
        <v>0</v>
      </c>
      <c r="F11" s="28"/>
      <c r="G11" s="23">
        <f>G7+G9+G10</f>
        <v>0</v>
      </c>
    </row>
    <row r="12" spans="1:7" x14ac:dyDescent="0.3">
      <c r="A12" s="13"/>
      <c r="B12" s="14"/>
      <c r="C12" s="30" t="s">
        <v>19</v>
      </c>
      <c r="D12" s="31"/>
      <c r="E12" s="25"/>
      <c r="F12" s="32"/>
      <c r="G12" s="25"/>
    </row>
    <row r="13" spans="1:7" x14ac:dyDescent="0.3">
      <c r="A13" s="13">
        <v>4</v>
      </c>
      <c r="B13" s="14" t="s">
        <v>20</v>
      </c>
      <c r="C13" s="332" t="s">
        <v>21</v>
      </c>
      <c r="D13" s="333"/>
      <c r="E13" s="21"/>
      <c r="F13" s="22">
        <v>1</v>
      </c>
      <c r="G13" s="23">
        <f>E13*F13</f>
        <v>0</v>
      </c>
    </row>
    <row r="14" spans="1:7" x14ac:dyDescent="0.3">
      <c r="A14" s="13">
        <v>5</v>
      </c>
      <c r="B14" s="14" t="s">
        <v>20</v>
      </c>
      <c r="C14" s="350" t="s">
        <v>22</v>
      </c>
      <c r="D14" s="351"/>
      <c r="E14" s="21"/>
      <c r="F14" s="22">
        <v>1</v>
      </c>
      <c r="G14" s="23">
        <f>E14*F14</f>
        <v>0</v>
      </c>
    </row>
    <row r="15" spans="1:7" x14ac:dyDescent="0.3">
      <c r="A15" s="13">
        <v>6</v>
      </c>
      <c r="B15" s="14" t="s">
        <v>23</v>
      </c>
      <c r="C15" s="354" t="s">
        <v>24</v>
      </c>
      <c r="D15" s="360"/>
      <c r="E15" s="21"/>
      <c r="F15" s="34">
        <v>1</v>
      </c>
      <c r="G15" s="23">
        <f>E15*F15</f>
        <v>0</v>
      </c>
    </row>
    <row r="16" spans="1:7" x14ac:dyDescent="0.3">
      <c r="A16" s="13"/>
      <c r="B16" s="14"/>
      <c r="C16" s="361" t="s">
        <v>25</v>
      </c>
      <c r="D16" s="362"/>
      <c r="E16" s="25"/>
      <c r="F16" s="35"/>
      <c r="G16" s="25"/>
    </row>
    <row r="17" spans="1:15" x14ac:dyDescent="0.3">
      <c r="A17" s="13">
        <v>7</v>
      </c>
      <c r="B17" s="14" t="s">
        <v>26</v>
      </c>
      <c r="C17" s="363" t="s">
        <v>27</v>
      </c>
      <c r="D17" s="364"/>
      <c r="E17" s="21"/>
      <c r="F17" s="22">
        <v>0.94999999999999984</v>
      </c>
      <c r="G17" s="23">
        <f>E17*F17</f>
        <v>0</v>
      </c>
    </row>
    <row r="18" spans="1:15" x14ac:dyDescent="0.3">
      <c r="A18" s="13">
        <v>8</v>
      </c>
      <c r="B18" s="14" t="s">
        <v>28</v>
      </c>
      <c r="C18" s="363" t="s">
        <v>29</v>
      </c>
      <c r="D18" s="364"/>
      <c r="E18" s="21"/>
      <c r="F18" s="22">
        <v>0.89999999999999991</v>
      </c>
      <c r="G18" s="23">
        <f>E18*F18</f>
        <v>0</v>
      </c>
    </row>
    <row r="19" spans="1:15" x14ac:dyDescent="0.3">
      <c r="A19" s="13">
        <v>9</v>
      </c>
      <c r="B19" s="14" t="s">
        <v>28</v>
      </c>
      <c r="C19" s="365" t="s">
        <v>30</v>
      </c>
      <c r="D19" s="343"/>
      <c r="E19" s="21"/>
      <c r="F19" s="22">
        <v>0.9</v>
      </c>
      <c r="G19" s="23">
        <f t="shared" ref="G19" si="0">E19*F19</f>
        <v>0</v>
      </c>
    </row>
    <row r="20" spans="1:15" x14ac:dyDescent="0.3">
      <c r="A20" s="13">
        <v>10</v>
      </c>
      <c r="B20" s="14" t="s">
        <v>28</v>
      </c>
      <c r="C20" s="28" t="s">
        <v>31</v>
      </c>
      <c r="D20" s="28"/>
      <c r="E20" s="21"/>
      <c r="F20" s="34">
        <v>0.9</v>
      </c>
      <c r="G20" s="23">
        <f>E20*F20</f>
        <v>0</v>
      </c>
    </row>
    <row r="21" spans="1:15" x14ac:dyDescent="0.3">
      <c r="A21" s="13"/>
      <c r="B21" s="14"/>
      <c r="C21" s="30" t="s">
        <v>32</v>
      </c>
      <c r="D21" s="36"/>
      <c r="E21" s="25"/>
      <c r="F21" s="35"/>
      <c r="G21" s="25"/>
    </row>
    <row r="22" spans="1:15" x14ac:dyDescent="0.3">
      <c r="A22" s="13">
        <v>11</v>
      </c>
      <c r="B22" s="14" t="s">
        <v>33</v>
      </c>
      <c r="C22" s="365" t="s">
        <v>34</v>
      </c>
      <c r="D22" s="343"/>
      <c r="E22" s="21"/>
      <c r="F22" s="22">
        <v>0.5</v>
      </c>
      <c r="G22" s="23">
        <f t="shared" ref="G22:G25" si="1">E22*F22</f>
        <v>0</v>
      </c>
    </row>
    <row r="23" spans="1:15" ht="14.4" customHeight="1" x14ac:dyDescent="0.3">
      <c r="A23" s="13">
        <v>12</v>
      </c>
      <c r="B23" s="14" t="s">
        <v>35</v>
      </c>
      <c r="C23" s="352" t="s">
        <v>36</v>
      </c>
      <c r="D23" s="353"/>
      <c r="E23" s="21"/>
      <c r="F23" s="22">
        <v>0.5</v>
      </c>
      <c r="G23" s="23">
        <f t="shared" si="1"/>
        <v>0</v>
      </c>
    </row>
    <row r="24" spans="1:15" ht="14.4" customHeight="1" x14ac:dyDescent="0.3">
      <c r="A24" s="13">
        <v>13</v>
      </c>
      <c r="B24" s="14" t="s">
        <v>37</v>
      </c>
      <c r="C24" s="7" t="s">
        <v>38</v>
      </c>
      <c r="E24" s="21"/>
      <c r="F24" s="22">
        <v>0.5</v>
      </c>
      <c r="G24" s="23">
        <f t="shared" si="1"/>
        <v>0</v>
      </c>
    </row>
    <row r="25" spans="1:15" x14ac:dyDescent="0.3">
      <c r="A25" s="13">
        <v>14</v>
      </c>
      <c r="B25" s="14" t="s">
        <v>39</v>
      </c>
      <c r="C25" s="354" t="s">
        <v>40</v>
      </c>
      <c r="D25" s="355"/>
      <c r="E25" s="21"/>
      <c r="F25" s="37">
        <v>0.5</v>
      </c>
      <c r="G25" s="23">
        <f t="shared" si="1"/>
        <v>0</v>
      </c>
    </row>
    <row r="26" spans="1:15" x14ac:dyDescent="0.3">
      <c r="A26" s="13"/>
      <c r="B26" s="14"/>
      <c r="E26" s="38"/>
      <c r="G26" s="23"/>
    </row>
    <row r="27" spans="1:15" x14ac:dyDescent="0.3">
      <c r="A27" s="13">
        <v>15</v>
      </c>
      <c r="B27" s="14" t="s">
        <v>41</v>
      </c>
      <c r="C27" s="39" t="s">
        <v>42</v>
      </c>
      <c r="D27" s="40"/>
      <c r="E27" s="21"/>
      <c r="F27" s="41">
        <v>0</v>
      </c>
      <c r="G27" s="23">
        <f t="shared" ref="G27" si="2">E27*F27</f>
        <v>0</v>
      </c>
    </row>
    <row r="28" spans="1:15" x14ac:dyDescent="0.3">
      <c r="A28" s="42"/>
      <c r="B28" s="43"/>
      <c r="C28" s="33"/>
      <c r="D28" s="33"/>
      <c r="E28" s="44"/>
      <c r="G28" s="44"/>
    </row>
    <row r="29" spans="1:15" ht="15" thickBot="1" x14ac:dyDescent="0.35">
      <c r="A29" s="45"/>
      <c r="B29" s="45"/>
      <c r="C29" s="33"/>
      <c r="D29" s="33"/>
      <c r="E29" s="46"/>
      <c r="F29" s="22"/>
      <c r="G29" s="47"/>
    </row>
    <row r="30" spans="1:15" ht="15" thickBot="1" x14ac:dyDescent="0.35">
      <c r="A30" s="45"/>
      <c r="B30" s="45"/>
      <c r="C30" s="48" t="s">
        <v>43</v>
      </c>
      <c r="D30" s="49"/>
      <c r="E30" s="50">
        <f>SUM(E11:E27)</f>
        <v>0</v>
      </c>
      <c r="F30" s="51"/>
      <c r="G30" s="52">
        <f>SUM(G11:G27)</f>
        <v>0</v>
      </c>
    </row>
    <row r="31" spans="1:15" x14ac:dyDescent="0.3">
      <c r="A31" s="45"/>
      <c r="B31" s="45"/>
      <c r="E31" s="46"/>
      <c r="F31" s="34"/>
      <c r="G31" s="47"/>
    </row>
    <row r="32" spans="1:15" x14ac:dyDescent="0.3">
      <c r="A32" s="13"/>
      <c r="B32" s="14" t="s">
        <v>44</v>
      </c>
      <c r="C32" s="53" t="s">
        <v>45</v>
      </c>
      <c r="D32" s="54"/>
      <c r="E32" s="55"/>
      <c r="F32" s="56"/>
      <c r="G32" s="57"/>
      <c r="I32" s="14" t="s">
        <v>46</v>
      </c>
      <c r="J32" s="14" t="s">
        <v>46</v>
      </c>
      <c r="K32" s="53" t="s">
        <v>45</v>
      </c>
      <c r="L32" s="54"/>
      <c r="M32" s="55"/>
      <c r="N32" s="56"/>
      <c r="O32" s="57"/>
    </row>
    <row r="33" spans="1:15" x14ac:dyDescent="0.3">
      <c r="A33" s="13"/>
      <c r="B33" s="14"/>
      <c r="C33" s="58" t="s">
        <v>47</v>
      </c>
      <c r="D33" s="59"/>
      <c r="E33" s="60"/>
      <c r="F33" s="9"/>
      <c r="G33" s="61"/>
      <c r="I33" s="14"/>
      <c r="J33" s="14"/>
      <c r="K33" s="58" t="s">
        <v>47</v>
      </c>
      <c r="L33" s="59"/>
      <c r="M33" s="60"/>
      <c r="N33" s="9"/>
      <c r="O33" s="61"/>
    </row>
    <row r="34" spans="1:15" x14ac:dyDescent="0.3">
      <c r="A34" s="13">
        <v>15</v>
      </c>
      <c r="B34" s="14" t="s">
        <v>48</v>
      </c>
      <c r="C34" s="16" t="s">
        <v>49</v>
      </c>
      <c r="D34" s="62"/>
      <c r="E34" s="21"/>
      <c r="F34" s="63">
        <v>0</v>
      </c>
      <c r="G34" s="64">
        <f t="shared" ref="G34:G60" si="3">E34*F34</f>
        <v>0</v>
      </c>
      <c r="I34" s="14">
        <v>24</v>
      </c>
      <c r="J34" s="14" t="s">
        <v>50</v>
      </c>
      <c r="K34" s="16" t="s">
        <v>49</v>
      </c>
      <c r="L34" s="62"/>
      <c r="M34" s="21"/>
      <c r="N34" s="63">
        <v>0</v>
      </c>
      <c r="O34" s="64">
        <f t="shared" ref="O34:O48" si="4">M34*N34</f>
        <v>0</v>
      </c>
    </row>
    <row r="35" spans="1:15" x14ac:dyDescent="0.3">
      <c r="A35" s="65">
        <v>16</v>
      </c>
      <c r="B35" s="65"/>
      <c r="C35" s="66" t="s">
        <v>51</v>
      </c>
      <c r="D35" s="67"/>
      <c r="E35" s="68"/>
      <c r="F35" s="69"/>
      <c r="G35" s="70"/>
      <c r="I35" s="65"/>
      <c r="J35" s="65"/>
      <c r="K35" s="66" t="s">
        <v>51</v>
      </c>
      <c r="L35" s="67"/>
      <c r="M35" s="68"/>
      <c r="N35" s="69"/>
      <c r="O35" s="70"/>
    </row>
    <row r="36" spans="1:15" x14ac:dyDescent="0.3">
      <c r="A36" s="13"/>
      <c r="B36" s="123" t="s">
        <v>52</v>
      </c>
      <c r="C36" s="124" t="s">
        <v>53</v>
      </c>
      <c r="D36" s="124"/>
      <c r="E36" s="132"/>
      <c r="F36" s="125">
        <v>0</v>
      </c>
      <c r="G36" s="23">
        <f>E37*F37</f>
        <v>0</v>
      </c>
      <c r="H36" s="152"/>
      <c r="I36" s="14">
        <v>24</v>
      </c>
      <c r="J36" s="14" t="s">
        <v>54</v>
      </c>
      <c r="K36" s="33" t="s">
        <v>55</v>
      </c>
      <c r="L36" s="71"/>
      <c r="M36" s="21"/>
      <c r="N36" s="72">
        <v>0</v>
      </c>
      <c r="O36" s="64">
        <f t="shared" si="4"/>
        <v>0</v>
      </c>
    </row>
    <row r="37" spans="1:15" x14ac:dyDescent="0.3">
      <c r="A37" s="13">
        <v>17</v>
      </c>
      <c r="B37" s="123" t="s">
        <v>56</v>
      </c>
      <c r="C37" s="126" t="s">
        <v>57</v>
      </c>
      <c r="D37" s="127"/>
      <c r="E37" s="128"/>
      <c r="F37" s="129">
        <v>0</v>
      </c>
      <c r="G37" s="64"/>
      <c r="H37" s="152"/>
      <c r="I37" s="14">
        <v>25</v>
      </c>
      <c r="J37" s="169">
        <v>25</v>
      </c>
      <c r="K37" s="170" t="s">
        <v>58</v>
      </c>
      <c r="L37" s="171"/>
      <c r="M37" s="172"/>
      <c r="N37" s="173">
        <v>0.05</v>
      </c>
      <c r="O37" s="64">
        <f t="shared" si="4"/>
        <v>0</v>
      </c>
    </row>
    <row r="38" spans="1:15" x14ac:dyDescent="0.3">
      <c r="A38" s="13"/>
      <c r="B38" s="123" t="s">
        <v>59</v>
      </c>
      <c r="C38" s="126" t="s">
        <v>60</v>
      </c>
      <c r="D38" s="127"/>
      <c r="E38" s="128"/>
      <c r="F38" s="129">
        <v>0</v>
      </c>
      <c r="G38" s="64"/>
      <c r="I38" s="14"/>
      <c r="J38" s="14"/>
      <c r="K38" s="73" t="s">
        <v>61</v>
      </c>
      <c r="L38" s="71"/>
      <c r="M38" s="74"/>
      <c r="N38" s="72"/>
      <c r="O38" s="25"/>
    </row>
    <row r="39" spans="1:15" x14ac:dyDescent="0.3">
      <c r="A39" s="13">
        <v>18</v>
      </c>
      <c r="B39" s="122" t="s">
        <v>62</v>
      </c>
      <c r="C39" s="126" t="s">
        <v>63</v>
      </c>
      <c r="D39" s="127"/>
      <c r="E39" s="128"/>
      <c r="F39" s="129">
        <v>0.05</v>
      </c>
      <c r="G39" s="64">
        <f t="shared" si="3"/>
        <v>0</v>
      </c>
      <c r="I39" s="14">
        <v>27</v>
      </c>
      <c r="J39" s="14" t="s">
        <v>64</v>
      </c>
      <c r="K39" s="33" t="s">
        <v>65</v>
      </c>
      <c r="L39" s="71"/>
      <c r="M39" s="21"/>
      <c r="N39" s="72">
        <v>0.15</v>
      </c>
      <c r="O39" s="64">
        <f t="shared" si="4"/>
        <v>0</v>
      </c>
    </row>
    <row r="40" spans="1:15" x14ac:dyDescent="0.3">
      <c r="A40" s="13"/>
      <c r="B40" s="122" t="s">
        <v>66</v>
      </c>
      <c r="C40" s="126" t="s">
        <v>67</v>
      </c>
      <c r="D40" s="127"/>
      <c r="E40" s="131"/>
      <c r="F40" s="129">
        <v>0.1</v>
      </c>
      <c r="G40" s="64"/>
      <c r="I40" s="14"/>
      <c r="J40" s="14"/>
      <c r="K40" s="73" t="s">
        <v>68</v>
      </c>
      <c r="L40" s="75"/>
      <c r="M40" s="74"/>
      <c r="N40" s="72"/>
      <c r="O40" s="25"/>
    </row>
    <row r="41" spans="1:15" x14ac:dyDescent="0.3">
      <c r="A41" s="13"/>
      <c r="B41" s="14"/>
      <c r="C41" s="73" t="s">
        <v>61</v>
      </c>
      <c r="D41" s="71"/>
      <c r="E41" s="74"/>
      <c r="F41" s="72"/>
      <c r="G41" s="25"/>
      <c r="I41" s="14">
        <v>28</v>
      </c>
      <c r="J41" s="14" t="s">
        <v>69</v>
      </c>
      <c r="K41" s="33" t="s">
        <v>70</v>
      </c>
      <c r="L41" s="75"/>
      <c r="M41" s="21"/>
      <c r="N41" s="72">
        <v>0.5</v>
      </c>
      <c r="O41" s="64">
        <f t="shared" si="4"/>
        <v>0</v>
      </c>
    </row>
    <row r="42" spans="1:15" x14ac:dyDescent="0.3">
      <c r="A42" s="13">
        <v>19</v>
      </c>
      <c r="B42" s="14" t="s">
        <v>71</v>
      </c>
      <c r="C42" s="33" t="s">
        <v>65</v>
      </c>
      <c r="D42" s="71"/>
      <c r="E42" s="21"/>
      <c r="F42" s="72">
        <v>0.15</v>
      </c>
      <c r="G42" s="64">
        <f t="shared" si="3"/>
        <v>0</v>
      </c>
      <c r="I42" s="14">
        <v>28</v>
      </c>
      <c r="J42" s="14" t="s">
        <v>72</v>
      </c>
      <c r="K42" s="33" t="s">
        <v>73</v>
      </c>
      <c r="L42" s="75"/>
      <c r="M42" s="21"/>
      <c r="N42" s="72">
        <v>0.5</v>
      </c>
      <c r="O42" s="64">
        <f t="shared" si="4"/>
        <v>0</v>
      </c>
    </row>
    <row r="43" spans="1:15" x14ac:dyDescent="0.3">
      <c r="A43" s="13"/>
      <c r="B43" s="14" t="s">
        <v>74</v>
      </c>
      <c r="C43" s="151" t="s">
        <v>75</v>
      </c>
      <c r="D43" s="127"/>
      <c r="E43" s="130"/>
      <c r="F43" s="129">
        <v>0.15</v>
      </c>
      <c r="G43" s="64"/>
      <c r="I43" s="14"/>
      <c r="J43" s="14"/>
      <c r="K43" s="73" t="s">
        <v>76</v>
      </c>
      <c r="L43" s="75"/>
      <c r="M43" s="74"/>
      <c r="N43" s="72"/>
      <c r="O43" s="25"/>
    </row>
    <row r="44" spans="1:15" x14ac:dyDescent="0.3">
      <c r="A44" s="13"/>
      <c r="B44" s="14" t="s">
        <v>77</v>
      </c>
      <c r="C44" s="151" t="s">
        <v>78</v>
      </c>
      <c r="D44" s="127"/>
      <c r="E44" s="130"/>
      <c r="F44" s="129">
        <v>0.15</v>
      </c>
      <c r="G44" s="64"/>
      <c r="I44" s="14">
        <v>26</v>
      </c>
      <c r="J44" s="14" t="s">
        <v>79</v>
      </c>
      <c r="K44" s="33" t="s">
        <v>80</v>
      </c>
      <c r="L44" s="75"/>
      <c r="M44" s="21"/>
      <c r="N44" s="129">
        <v>0.05</v>
      </c>
      <c r="O44" s="64">
        <f t="shared" si="4"/>
        <v>0</v>
      </c>
    </row>
    <row r="45" spans="1:15" x14ac:dyDescent="0.3">
      <c r="A45" s="13"/>
      <c r="B45" s="14" t="s">
        <v>81</v>
      </c>
      <c r="C45" s="151" t="s">
        <v>82</v>
      </c>
      <c r="D45" s="71"/>
      <c r="E45" s="130"/>
      <c r="F45" s="129">
        <v>0.15</v>
      </c>
      <c r="G45" s="64"/>
      <c r="I45" s="14">
        <v>27</v>
      </c>
      <c r="J45" s="14" t="s">
        <v>83</v>
      </c>
      <c r="K45" s="33" t="s">
        <v>80</v>
      </c>
      <c r="L45" s="75"/>
      <c r="M45" s="21"/>
      <c r="N45" s="129">
        <v>0.1</v>
      </c>
      <c r="O45" s="64">
        <f t="shared" si="4"/>
        <v>0</v>
      </c>
    </row>
    <row r="46" spans="1:15" x14ac:dyDescent="0.3">
      <c r="A46" s="13"/>
      <c r="B46" s="14"/>
      <c r="C46" s="73" t="s">
        <v>68</v>
      </c>
      <c r="D46" s="75"/>
      <c r="E46" s="74"/>
      <c r="F46" s="72"/>
      <c r="G46" s="25"/>
      <c r="I46" s="14">
        <v>28</v>
      </c>
      <c r="J46" s="14" t="s">
        <v>84</v>
      </c>
      <c r="K46" s="33" t="s">
        <v>85</v>
      </c>
      <c r="L46" s="75"/>
      <c r="M46" s="21"/>
      <c r="N46" s="76">
        <v>0.5</v>
      </c>
      <c r="O46" s="64">
        <f t="shared" si="4"/>
        <v>0</v>
      </c>
    </row>
    <row r="47" spans="1:15" x14ac:dyDescent="0.3">
      <c r="A47" s="13">
        <v>20</v>
      </c>
      <c r="B47" s="14" t="s">
        <v>86</v>
      </c>
      <c r="C47" s="33" t="s">
        <v>87</v>
      </c>
      <c r="D47" s="75"/>
      <c r="E47" s="21"/>
      <c r="F47" s="72">
        <v>0.5</v>
      </c>
      <c r="G47" s="64">
        <f t="shared" si="3"/>
        <v>0</v>
      </c>
      <c r="I47" s="14">
        <v>28</v>
      </c>
      <c r="J47" s="14" t="s">
        <v>88</v>
      </c>
      <c r="K47" s="108" t="s">
        <v>89</v>
      </c>
      <c r="L47" s="153"/>
      <c r="M47" s="21"/>
      <c r="N47" s="154">
        <v>0.5</v>
      </c>
      <c r="O47" s="64">
        <f t="shared" si="4"/>
        <v>0</v>
      </c>
    </row>
    <row r="48" spans="1:15" x14ac:dyDescent="0.3">
      <c r="A48" s="13"/>
      <c r="B48" s="14" t="s">
        <v>90</v>
      </c>
      <c r="C48" s="151" t="s">
        <v>91</v>
      </c>
      <c r="D48" s="75"/>
      <c r="E48" s="21"/>
      <c r="F48" s="72">
        <v>0.5</v>
      </c>
      <c r="G48" s="64"/>
      <c r="I48" s="14"/>
      <c r="J48" s="14"/>
      <c r="K48" s="334" t="s">
        <v>92</v>
      </c>
      <c r="L48" s="335"/>
      <c r="M48" s="74"/>
      <c r="N48" s="155"/>
      <c r="O48" s="77">
        <f t="shared" si="4"/>
        <v>0</v>
      </c>
    </row>
    <row r="49" spans="1:15" x14ac:dyDescent="0.3">
      <c r="A49" s="13"/>
      <c r="B49" s="14" t="s">
        <v>93</v>
      </c>
      <c r="C49" s="151" t="s">
        <v>94</v>
      </c>
      <c r="D49" s="75"/>
      <c r="E49" s="21"/>
      <c r="F49" s="72">
        <v>0.5</v>
      </c>
      <c r="G49" s="64"/>
      <c r="I49" s="14">
        <v>28</v>
      </c>
      <c r="J49" s="14" t="s">
        <v>95</v>
      </c>
      <c r="K49" s="73" t="s">
        <v>96</v>
      </c>
      <c r="L49" s="78"/>
      <c r="M49" s="21"/>
      <c r="N49" s="76">
        <v>0.5</v>
      </c>
      <c r="O49" s="64">
        <f>M49*N49</f>
        <v>0</v>
      </c>
    </row>
    <row r="50" spans="1:15" x14ac:dyDescent="0.3">
      <c r="A50" s="13"/>
      <c r="B50" s="14" t="s">
        <v>97</v>
      </c>
      <c r="C50" s="151" t="s">
        <v>98</v>
      </c>
      <c r="D50" s="75"/>
      <c r="E50" s="21"/>
      <c r="F50" s="72">
        <v>0.5</v>
      </c>
      <c r="G50" s="64"/>
      <c r="I50" s="14">
        <v>28</v>
      </c>
      <c r="J50" s="14" t="s">
        <v>95</v>
      </c>
      <c r="K50" s="73" t="s">
        <v>99</v>
      </c>
      <c r="L50" s="78"/>
      <c r="M50" s="21"/>
      <c r="N50" s="76">
        <v>0.5</v>
      </c>
      <c r="O50" s="64">
        <f>M50*N50</f>
        <v>0</v>
      </c>
    </row>
    <row r="51" spans="1:15" x14ac:dyDescent="0.3">
      <c r="A51" s="13"/>
      <c r="B51" s="14" t="s">
        <v>100</v>
      </c>
      <c r="C51" s="151" t="s">
        <v>101</v>
      </c>
      <c r="D51" s="75"/>
      <c r="E51" s="21"/>
      <c r="F51" s="72">
        <v>0.5</v>
      </c>
      <c r="G51" s="64"/>
      <c r="I51" s="14"/>
      <c r="J51" s="14"/>
      <c r="K51" s="33"/>
      <c r="L51" s="75"/>
      <c r="M51" s="79"/>
      <c r="N51" s="80"/>
      <c r="O51" s="81"/>
    </row>
    <row r="52" spans="1:15" x14ac:dyDescent="0.3">
      <c r="A52" s="13">
        <v>21</v>
      </c>
      <c r="B52" s="14"/>
      <c r="C52" s="134" t="s">
        <v>73</v>
      </c>
      <c r="D52" s="75"/>
      <c r="E52" s="21"/>
      <c r="F52" s="72">
        <v>0.5</v>
      </c>
      <c r="G52" s="64">
        <f t="shared" si="3"/>
        <v>0</v>
      </c>
      <c r="I52" s="14">
        <v>28</v>
      </c>
      <c r="J52" s="14" t="s">
        <v>95</v>
      </c>
      <c r="K52" s="73" t="s">
        <v>102</v>
      </c>
      <c r="L52" s="75"/>
      <c r="M52" s="21"/>
      <c r="N52" s="76">
        <v>0.5</v>
      </c>
      <c r="O52" s="64">
        <f>M52*N52</f>
        <v>0</v>
      </c>
    </row>
    <row r="53" spans="1:15" x14ac:dyDescent="0.3">
      <c r="A53" s="13"/>
      <c r="B53" s="14"/>
      <c r="C53" s="139" t="s">
        <v>76</v>
      </c>
      <c r="D53" s="75"/>
      <c r="E53" s="74"/>
      <c r="F53" s="72"/>
      <c r="G53" s="25"/>
      <c r="I53" s="14">
        <v>28</v>
      </c>
      <c r="J53" s="14" t="s">
        <v>95</v>
      </c>
      <c r="K53" s="73" t="s">
        <v>103</v>
      </c>
      <c r="L53" s="75"/>
      <c r="M53" s="21"/>
      <c r="N53" s="76">
        <v>0.5</v>
      </c>
      <c r="O53" s="64">
        <f>M53*N53</f>
        <v>0</v>
      </c>
    </row>
    <row r="54" spans="1:15" x14ac:dyDescent="0.3">
      <c r="A54" s="13"/>
      <c r="B54" s="133">
        <v>26</v>
      </c>
      <c r="C54" s="134" t="s">
        <v>80</v>
      </c>
      <c r="D54" s="135"/>
      <c r="E54" s="136"/>
      <c r="F54" s="137">
        <v>0.1</v>
      </c>
      <c r="G54" s="64">
        <f t="shared" si="3"/>
        <v>0</v>
      </c>
      <c r="I54" s="14">
        <v>28</v>
      </c>
      <c r="J54" s="14" t="s">
        <v>95</v>
      </c>
      <c r="K54" s="322" t="s">
        <v>104</v>
      </c>
      <c r="L54" s="323"/>
      <c r="M54" s="21"/>
      <c r="N54" s="156">
        <v>0.5</v>
      </c>
      <c r="O54" s="64">
        <f>M54*N54</f>
        <v>0</v>
      </c>
    </row>
    <row r="55" spans="1:15" x14ac:dyDescent="0.3">
      <c r="A55" s="13"/>
      <c r="B55" s="133">
        <v>27</v>
      </c>
      <c r="C55" s="134" t="s">
        <v>80</v>
      </c>
      <c r="D55" s="135"/>
      <c r="E55" s="136"/>
      <c r="F55" s="137">
        <v>0.15</v>
      </c>
      <c r="G55" s="64">
        <f t="shared" si="3"/>
        <v>0</v>
      </c>
      <c r="I55" s="14">
        <v>28</v>
      </c>
      <c r="J55" s="14" t="s">
        <v>95</v>
      </c>
      <c r="K55" s="322" t="s">
        <v>105</v>
      </c>
      <c r="L55" s="323"/>
      <c r="M55" s="21"/>
      <c r="N55" s="156">
        <v>0.5</v>
      </c>
      <c r="O55" s="64">
        <f>M55*N55</f>
        <v>0</v>
      </c>
    </row>
    <row r="56" spans="1:15" x14ac:dyDescent="0.3">
      <c r="A56" s="13">
        <v>22</v>
      </c>
      <c r="B56" s="133">
        <v>28</v>
      </c>
      <c r="C56" s="134" t="s">
        <v>85</v>
      </c>
      <c r="D56" s="135"/>
      <c r="E56" s="136"/>
      <c r="F56" s="138">
        <v>0.5</v>
      </c>
      <c r="G56" s="64">
        <f t="shared" si="3"/>
        <v>0</v>
      </c>
      <c r="I56" s="14">
        <v>28</v>
      </c>
      <c r="J56" s="14" t="s">
        <v>95</v>
      </c>
      <c r="K56" s="58" t="s">
        <v>106</v>
      </c>
      <c r="L56" s="157"/>
      <c r="M56" s="21"/>
      <c r="N56" s="156">
        <v>0.5</v>
      </c>
      <c r="O56" s="64">
        <f t="shared" ref="O56:O57" si="5">M56*N56</f>
        <v>0</v>
      </c>
    </row>
    <row r="57" spans="1:15" x14ac:dyDescent="0.3">
      <c r="A57" s="13"/>
      <c r="B57" s="14" t="s">
        <v>107</v>
      </c>
      <c r="C57" s="33" t="s">
        <v>89</v>
      </c>
      <c r="D57" s="75"/>
      <c r="E57" s="21"/>
      <c r="F57" s="72">
        <v>0.5</v>
      </c>
      <c r="G57" s="64"/>
      <c r="I57" s="14">
        <v>28</v>
      </c>
      <c r="J57" s="14" t="s">
        <v>95</v>
      </c>
      <c r="K57" s="158" t="s">
        <v>108</v>
      </c>
      <c r="L57" s="153"/>
      <c r="M57" s="21"/>
      <c r="N57" s="159">
        <v>0.5</v>
      </c>
      <c r="O57" s="64">
        <f t="shared" si="5"/>
        <v>0</v>
      </c>
    </row>
    <row r="58" spans="1:15" x14ac:dyDescent="0.3">
      <c r="A58" s="13">
        <v>22</v>
      </c>
      <c r="B58" s="14" t="s">
        <v>109</v>
      </c>
      <c r="C58" s="33" t="s">
        <v>110</v>
      </c>
      <c r="D58" s="33"/>
      <c r="E58" s="21"/>
      <c r="F58" s="140">
        <v>0.5</v>
      </c>
      <c r="G58" s="23">
        <f t="shared" si="3"/>
        <v>0</v>
      </c>
      <c r="I58" s="14"/>
      <c r="J58" s="14"/>
      <c r="K58" s="82"/>
      <c r="L58" s="83"/>
      <c r="M58" s="84"/>
      <c r="N58" s="76"/>
      <c r="O58" s="85"/>
    </row>
    <row r="59" spans="1:15" x14ac:dyDescent="0.3">
      <c r="A59" s="13"/>
      <c r="B59" s="14" t="s">
        <v>111</v>
      </c>
      <c r="C59" s="33" t="s">
        <v>112</v>
      </c>
      <c r="D59" s="33"/>
      <c r="E59" s="21"/>
      <c r="F59" s="140">
        <v>0.5</v>
      </c>
      <c r="G59" s="23"/>
      <c r="I59" s="14"/>
      <c r="J59" s="14"/>
      <c r="K59" s="324" t="s">
        <v>113</v>
      </c>
      <c r="L59" s="325"/>
      <c r="M59" s="86"/>
      <c r="N59" s="76"/>
      <c r="O59" s="87"/>
    </row>
    <row r="60" spans="1:15" x14ac:dyDescent="0.3">
      <c r="A60" s="13"/>
      <c r="B60" s="14"/>
      <c r="C60" s="356" t="s">
        <v>114</v>
      </c>
      <c r="D60" s="357"/>
      <c r="E60" s="74"/>
      <c r="F60" s="72"/>
      <c r="G60" s="77">
        <f t="shared" si="3"/>
        <v>0</v>
      </c>
      <c r="I60" s="14">
        <v>30</v>
      </c>
      <c r="J60" s="14" t="s">
        <v>115</v>
      </c>
      <c r="K60" s="20" t="s">
        <v>116</v>
      </c>
      <c r="L60" s="83"/>
      <c r="M60" s="21"/>
      <c r="N60" s="76">
        <v>0.85</v>
      </c>
      <c r="O60" s="64">
        <f t="shared" ref="O60:O65" si="6">M60*N60</f>
        <v>0</v>
      </c>
    </row>
    <row r="61" spans="1:15" x14ac:dyDescent="0.3">
      <c r="A61" s="13">
        <v>23</v>
      </c>
      <c r="B61" s="14" t="s">
        <v>117</v>
      </c>
      <c r="C61" s="33" t="s">
        <v>118</v>
      </c>
      <c r="D61" s="78"/>
      <c r="E61" s="21"/>
      <c r="F61" s="76">
        <v>0.5</v>
      </c>
      <c r="G61" s="64">
        <f>E61*F61</f>
        <v>0</v>
      </c>
      <c r="I61" s="14">
        <v>30</v>
      </c>
      <c r="J61" s="14" t="s">
        <v>115</v>
      </c>
      <c r="K61" s="20" t="s">
        <v>119</v>
      </c>
      <c r="L61" s="83"/>
      <c r="M61" s="21"/>
      <c r="N61" s="76">
        <v>0.85</v>
      </c>
      <c r="O61" s="64">
        <f t="shared" si="6"/>
        <v>0</v>
      </c>
    </row>
    <row r="62" spans="1:15" x14ac:dyDescent="0.3">
      <c r="A62" s="141">
        <v>24</v>
      </c>
      <c r="B62" s="133">
        <v>28</v>
      </c>
      <c r="C62" s="139" t="s">
        <v>99</v>
      </c>
      <c r="D62" s="142"/>
      <c r="E62" s="136"/>
      <c r="F62" s="138">
        <v>0.5</v>
      </c>
      <c r="G62" s="64">
        <f>E62*F62</f>
        <v>0</v>
      </c>
      <c r="I62" s="14">
        <v>30</v>
      </c>
      <c r="J62" s="14" t="s">
        <v>115</v>
      </c>
      <c r="K62" s="20" t="s">
        <v>102</v>
      </c>
      <c r="L62" s="83"/>
      <c r="M62" s="21"/>
      <c r="N62" s="76">
        <v>0.85</v>
      </c>
      <c r="O62" s="64">
        <f t="shared" si="6"/>
        <v>0</v>
      </c>
    </row>
    <row r="63" spans="1:15" x14ac:dyDescent="0.3">
      <c r="A63" s="13"/>
      <c r="B63" s="14"/>
      <c r="C63" s="33"/>
      <c r="D63" s="75"/>
      <c r="E63" s="79"/>
      <c r="F63" s="80"/>
      <c r="G63" s="81"/>
      <c r="I63" s="14"/>
      <c r="J63" s="14"/>
      <c r="K63" s="20"/>
      <c r="L63" s="83"/>
      <c r="M63" s="88"/>
      <c r="N63" s="76"/>
      <c r="O63" s="89"/>
    </row>
    <row r="64" spans="1:15" s="144" customFormat="1" x14ac:dyDescent="0.3">
      <c r="A64" s="141">
        <v>25</v>
      </c>
      <c r="B64" s="133">
        <v>28</v>
      </c>
      <c r="C64" s="139" t="s">
        <v>102</v>
      </c>
      <c r="D64" s="135"/>
      <c r="E64" s="136"/>
      <c r="F64" s="138">
        <v>0.5</v>
      </c>
      <c r="G64" s="143">
        <f>E64*F64</f>
        <v>0</v>
      </c>
      <c r="I64" s="14">
        <v>30</v>
      </c>
      <c r="J64" s="14" t="s">
        <v>115</v>
      </c>
      <c r="K64" s="20" t="s">
        <v>120</v>
      </c>
      <c r="L64" s="83"/>
      <c r="M64" s="21"/>
      <c r="N64" s="76">
        <v>0.85</v>
      </c>
      <c r="O64" s="90">
        <f t="shared" si="6"/>
        <v>0</v>
      </c>
    </row>
    <row r="65" spans="1:15" s="144" customFormat="1" x14ac:dyDescent="0.3">
      <c r="A65" s="141">
        <v>26</v>
      </c>
      <c r="B65" s="133">
        <v>28</v>
      </c>
      <c r="C65" s="139" t="s">
        <v>103</v>
      </c>
      <c r="D65" s="135"/>
      <c r="E65" s="136"/>
      <c r="F65" s="138">
        <v>0.5</v>
      </c>
      <c r="G65" s="143">
        <f>E65*F65</f>
        <v>0</v>
      </c>
      <c r="I65" s="14">
        <v>29</v>
      </c>
      <c r="J65" s="14" t="s">
        <v>121</v>
      </c>
      <c r="K65" s="82" t="s">
        <v>122</v>
      </c>
      <c r="L65" s="91"/>
      <c r="M65" s="21"/>
      <c r="N65" s="76">
        <v>0.65</v>
      </c>
      <c r="O65" s="90">
        <f t="shared" si="6"/>
        <v>0</v>
      </c>
    </row>
    <row r="66" spans="1:15" s="144" customFormat="1" x14ac:dyDescent="0.3">
      <c r="A66" s="141">
        <v>27</v>
      </c>
      <c r="B66" s="133">
        <v>28</v>
      </c>
      <c r="C66" s="358" t="s">
        <v>104</v>
      </c>
      <c r="D66" s="359"/>
      <c r="E66" s="136"/>
      <c r="F66" s="145">
        <v>0.5</v>
      </c>
      <c r="G66" s="143">
        <f>E66*F66</f>
        <v>0</v>
      </c>
      <c r="I66" s="14">
        <v>30</v>
      </c>
      <c r="J66" s="14" t="s">
        <v>115</v>
      </c>
      <c r="K66" s="82" t="s">
        <v>123</v>
      </c>
      <c r="L66" s="91"/>
      <c r="M66" s="21"/>
      <c r="N66" s="72">
        <v>0.85</v>
      </c>
      <c r="O66" s="90">
        <f>M66*N66</f>
        <v>0</v>
      </c>
    </row>
    <row r="67" spans="1:15" s="144" customFormat="1" x14ac:dyDescent="0.3">
      <c r="A67" s="141">
        <v>28</v>
      </c>
      <c r="B67" s="133">
        <v>28</v>
      </c>
      <c r="C67" s="358" t="s">
        <v>105</v>
      </c>
      <c r="D67" s="359"/>
      <c r="E67" s="136"/>
      <c r="F67" s="145">
        <v>0.5</v>
      </c>
      <c r="G67" s="143">
        <f>E67*F67</f>
        <v>0</v>
      </c>
      <c r="I67" s="14">
        <v>29</v>
      </c>
      <c r="J67" s="14" t="s">
        <v>121</v>
      </c>
      <c r="K67" s="82" t="s">
        <v>124</v>
      </c>
      <c r="L67" s="91"/>
      <c r="M67" s="21"/>
      <c r="N67" s="76">
        <v>0.65</v>
      </c>
      <c r="O67" s="90">
        <f>M67*N67</f>
        <v>0</v>
      </c>
    </row>
    <row r="68" spans="1:15" s="144" customFormat="1" x14ac:dyDescent="0.3">
      <c r="A68" s="141">
        <v>29</v>
      </c>
      <c r="B68" s="133">
        <v>28</v>
      </c>
      <c r="C68" s="146" t="s">
        <v>106</v>
      </c>
      <c r="D68" s="147"/>
      <c r="E68" s="136"/>
      <c r="F68" s="145">
        <v>0.5</v>
      </c>
      <c r="G68" s="143">
        <f t="shared" ref="G68:G69" si="7">E68*F68</f>
        <v>0</v>
      </c>
      <c r="I68" s="14">
        <v>30</v>
      </c>
      <c r="J68" s="14" t="s">
        <v>115</v>
      </c>
      <c r="K68" s="20" t="s">
        <v>105</v>
      </c>
      <c r="L68" s="83"/>
      <c r="M68" s="21"/>
      <c r="N68" s="72">
        <v>0.85</v>
      </c>
      <c r="O68" s="64">
        <f>M68*N68</f>
        <v>0</v>
      </c>
    </row>
    <row r="69" spans="1:15" s="144" customFormat="1" x14ac:dyDescent="0.3">
      <c r="A69" s="141">
        <v>30</v>
      </c>
      <c r="B69" s="133">
        <v>28</v>
      </c>
      <c r="C69" s="148" t="s">
        <v>108</v>
      </c>
      <c r="D69" s="149"/>
      <c r="E69" s="136"/>
      <c r="F69" s="150">
        <v>0.5</v>
      </c>
      <c r="G69" s="143">
        <f t="shared" si="7"/>
        <v>0</v>
      </c>
      <c r="I69" s="14"/>
      <c r="J69" s="14"/>
      <c r="K69" s="82"/>
      <c r="L69" s="91"/>
      <c r="M69" s="88"/>
      <c r="N69" s="76"/>
      <c r="O69" s="89"/>
    </row>
    <row r="70" spans="1:15" x14ac:dyDescent="0.3">
      <c r="A70" s="13"/>
      <c r="B70" s="14"/>
      <c r="C70" s="82"/>
      <c r="D70" s="83"/>
      <c r="E70" s="84"/>
      <c r="F70" s="76"/>
      <c r="G70" s="85"/>
      <c r="I70" s="14">
        <v>30</v>
      </c>
      <c r="J70" s="14" t="s">
        <v>115</v>
      </c>
      <c r="K70" s="82" t="s">
        <v>106</v>
      </c>
      <c r="L70" s="91"/>
      <c r="M70" s="21"/>
      <c r="N70" s="76">
        <v>0.85</v>
      </c>
      <c r="O70" s="64">
        <f t="shared" ref="O70:O75" si="8">M70*N70</f>
        <v>0</v>
      </c>
    </row>
    <row r="71" spans="1:15" x14ac:dyDescent="0.3">
      <c r="A71" s="13"/>
      <c r="B71" s="14"/>
      <c r="C71" s="324" t="s">
        <v>113</v>
      </c>
      <c r="D71" s="325"/>
      <c r="E71" s="86"/>
      <c r="F71" s="76"/>
      <c r="G71" s="87"/>
      <c r="I71" s="14">
        <v>30</v>
      </c>
      <c r="J71" s="14" t="s">
        <v>115</v>
      </c>
      <c r="K71" s="82" t="s">
        <v>108</v>
      </c>
      <c r="L71" s="91"/>
      <c r="M71" s="21"/>
      <c r="N71" s="76">
        <v>0.85</v>
      </c>
      <c r="O71" s="90">
        <f t="shared" si="8"/>
        <v>0</v>
      </c>
    </row>
    <row r="72" spans="1:15" x14ac:dyDescent="0.3">
      <c r="A72" s="13">
        <v>31</v>
      </c>
      <c r="B72" s="14" t="s">
        <v>125</v>
      </c>
      <c r="C72" s="20" t="s">
        <v>116</v>
      </c>
      <c r="D72" s="83"/>
      <c r="E72" s="21"/>
      <c r="F72" s="76">
        <v>0.85</v>
      </c>
      <c r="G72" s="64">
        <f t="shared" ref="G72:G77" si="9">E72*F72</f>
        <v>0</v>
      </c>
      <c r="I72" s="14">
        <v>30</v>
      </c>
      <c r="J72" s="14" t="s">
        <v>126</v>
      </c>
      <c r="K72" s="92" t="s">
        <v>127</v>
      </c>
      <c r="L72" s="93"/>
      <c r="M72" s="21"/>
      <c r="N72" s="76">
        <v>0.85</v>
      </c>
      <c r="O72" s="90">
        <f t="shared" si="8"/>
        <v>0</v>
      </c>
    </row>
    <row r="73" spans="1:15" x14ac:dyDescent="0.3">
      <c r="A73" s="13">
        <v>32</v>
      </c>
      <c r="B73" s="14" t="s">
        <v>125</v>
      </c>
      <c r="C73" s="20" t="s">
        <v>119</v>
      </c>
      <c r="D73" s="83"/>
      <c r="E73" s="21"/>
      <c r="F73" s="76">
        <v>0.85</v>
      </c>
      <c r="G73" s="64">
        <f t="shared" si="9"/>
        <v>0</v>
      </c>
      <c r="I73" s="14">
        <v>31</v>
      </c>
      <c r="J73" s="14" t="s">
        <v>128</v>
      </c>
      <c r="K73" s="94" t="s">
        <v>129</v>
      </c>
      <c r="L73" s="62"/>
      <c r="M73" s="21"/>
      <c r="N73" s="63">
        <v>1</v>
      </c>
      <c r="O73" s="64">
        <f t="shared" si="8"/>
        <v>0</v>
      </c>
    </row>
    <row r="74" spans="1:15" x14ac:dyDescent="0.3">
      <c r="A74" s="13">
        <v>33</v>
      </c>
      <c r="B74" s="14" t="s">
        <v>125</v>
      </c>
      <c r="C74" s="20" t="s">
        <v>102</v>
      </c>
      <c r="D74" s="83"/>
      <c r="E74" s="21"/>
      <c r="F74" s="76">
        <v>0.85</v>
      </c>
      <c r="G74" s="64">
        <f t="shared" si="9"/>
        <v>0</v>
      </c>
      <c r="I74" s="14">
        <v>31</v>
      </c>
      <c r="J74" s="14" t="s">
        <v>128</v>
      </c>
      <c r="K74" s="95" t="s">
        <v>130</v>
      </c>
      <c r="L74" s="91"/>
      <c r="M74" s="21"/>
      <c r="N74" s="76">
        <v>1</v>
      </c>
      <c r="O74" s="64">
        <f t="shared" si="8"/>
        <v>0</v>
      </c>
    </row>
    <row r="75" spans="1:15" x14ac:dyDescent="0.3">
      <c r="A75" s="12"/>
      <c r="B75" s="14"/>
      <c r="C75" s="20"/>
      <c r="D75" s="83"/>
      <c r="E75" s="88"/>
      <c r="F75" s="76"/>
      <c r="G75" s="89"/>
      <c r="I75" s="14">
        <v>32</v>
      </c>
      <c r="J75" s="14" t="s">
        <v>131</v>
      </c>
      <c r="K75" s="96" t="s">
        <v>132</v>
      </c>
      <c r="L75" s="97"/>
      <c r="M75" s="21"/>
      <c r="N75" s="98">
        <v>0.05</v>
      </c>
      <c r="O75" s="64">
        <f t="shared" si="8"/>
        <v>0</v>
      </c>
    </row>
    <row r="76" spans="1:15" ht="15" thickBot="1" x14ac:dyDescent="0.35">
      <c r="A76" s="13">
        <v>34</v>
      </c>
      <c r="B76" s="14" t="s">
        <v>125</v>
      </c>
      <c r="C76" s="20" t="s">
        <v>120</v>
      </c>
      <c r="D76" s="83"/>
      <c r="E76" s="21"/>
      <c r="F76" s="76">
        <v>0.85</v>
      </c>
      <c r="G76" s="90">
        <f t="shared" si="9"/>
        <v>0</v>
      </c>
      <c r="J76" s="99"/>
      <c r="K76" s="7"/>
      <c r="L76" s="7"/>
      <c r="M76" s="79"/>
      <c r="N76" s="79"/>
      <c r="O76" s="160"/>
    </row>
    <row r="77" spans="1:15" ht="15" thickBot="1" x14ac:dyDescent="0.35">
      <c r="A77" s="13">
        <v>35</v>
      </c>
      <c r="B77" s="14" t="s">
        <v>133</v>
      </c>
      <c r="C77" s="82" t="s">
        <v>122</v>
      </c>
      <c r="D77" s="91"/>
      <c r="E77" s="21"/>
      <c r="F77" s="76">
        <v>0.65</v>
      </c>
      <c r="G77" s="90">
        <f t="shared" si="9"/>
        <v>0</v>
      </c>
      <c r="J77" s="99"/>
      <c r="K77" s="161" t="s">
        <v>134</v>
      </c>
      <c r="L77" s="162"/>
      <c r="M77" s="50">
        <f>SUM(M34:M75)</f>
        <v>0</v>
      </c>
      <c r="N77" s="163"/>
      <c r="O77" s="52">
        <f>SUM(O34:O75)</f>
        <v>0</v>
      </c>
    </row>
    <row r="78" spans="1:15" ht="15" thickBot="1" x14ac:dyDescent="0.35">
      <c r="A78" s="13">
        <v>36</v>
      </c>
      <c r="B78" s="14" t="s">
        <v>125</v>
      </c>
      <c r="C78" s="82" t="s">
        <v>123</v>
      </c>
      <c r="D78" s="91"/>
      <c r="E78" s="21"/>
      <c r="F78" s="72">
        <v>0.85</v>
      </c>
      <c r="G78" s="90">
        <f>E78*F78</f>
        <v>0</v>
      </c>
      <c r="J78" s="99"/>
      <c r="K78" s="7"/>
      <c r="L78" s="7"/>
      <c r="M78" s="164"/>
      <c r="N78" s="22"/>
      <c r="O78" s="165"/>
    </row>
    <row r="79" spans="1:15" ht="15" thickBot="1" x14ac:dyDescent="0.35">
      <c r="A79" s="13">
        <v>37</v>
      </c>
      <c r="B79" s="14" t="s">
        <v>133</v>
      </c>
      <c r="C79" s="82" t="s">
        <v>124</v>
      </c>
      <c r="D79" s="91"/>
      <c r="E79" s="21"/>
      <c r="F79" s="76">
        <v>0.65</v>
      </c>
      <c r="G79" s="90">
        <f>E79*F79</f>
        <v>0</v>
      </c>
      <c r="J79" s="99"/>
      <c r="K79" s="166"/>
      <c r="L79" s="167" t="s">
        <v>135</v>
      </c>
      <c r="M79" s="168" t="s">
        <v>136</v>
      </c>
      <c r="N79" s="22"/>
      <c r="O79" s="165"/>
    </row>
    <row r="80" spans="1:15" x14ac:dyDescent="0.3">
      <c r="A80" s="13">
        <v>38</v>
      </c>
      <c r="B80" s="14" t="s">
        <v>125</v>
      </c>
      <c r="C80" s="20" t="s">
        <v>105</v>
      </c>
      <c r="D80" s="83"/>
      <c r="E80" s="21"/>
      <c r="F80" s="72">
        <v>0.85</v>
      </c>
      <c r="G80" s="64">
        <f>E80*F80</f>
        <v>0</v>
      </c>
      <c r="J80" s="99"/>
      <c r="K80" s="326" t="s">
        <v>137</v>
      </c>
      <c r="L80" s="328">
        <f>IFERROR(O30/O77,)</f>
        <v>0</v>
      </c>
      <c r="M80" s="330">
        <v>1</v>
      </c>
      <c r="N80" s="22"/>
      <c r="O80" s="165"/>
    </row>
    <row r="81" spans="1:15" ht="15" thickBot="1" x14ac:dyDescent="0.35">
      <c r="A81" s="12"/>
      <c r="B81" s="14"/>
      <c r="C81" s="82"/>
      <c r="D81" s="91"/>
      <c r="E81" s="88"/>
      <c r="F81" s="76"/>
      <c r="G81" s="89"/>
      <c r="J81" s="99"/>
      <c r="K81" s="327"/>
      <c r="L81" s="329"/>
      <c r="M81" s="331"/>
      <c r="N81" s="22"/>
      <c r="O81" s="165"/>
    </row>
    <row r="82" spans="1:15" x14ac:dyDescent="0.3">
      <c r="A82" s="13">
        <v>39</v>
      </c>
      <c r="B82" s="14" t="s">
        <v>125</v>
      </c>
      <c r="C82" s="82" t="s">
        <v>106</v>
      </c>
      <c r="D82" s="91"/>
      <c r="E82" s="21"/>
      <c r="F82" s="76">
        <v>0.85</v>
      </c>
      <c r="G82" s="64">
        <f t="shared" ref="G82:G87" si="10">E82*F82</f>
        <v>0</v>
      </c>
    </row>
    <row r="83" spans="1:15" x14ac:dyDescent="0.3">
      <c r="A83" s="13">
        <v>40</v>
      </c>
      <c r="B83" s="14" t="s">
        <v>125</v>
      </c>
      <c r="C83" s="82" t="s">
        <v>108</v>
      </c>
      <c r="D83" s="91"/>
      <c r="E83" s="21"/>
      <c r="F83" s="76">
        <v>0.85</v>
      </c>
      <c r="G83" s="90">
        <f t="shared" si="10"/>
        <v>0</v>
      </c>
    </row>
    <row r="84" spans="1:15" x14ac:dyDescent="0.3">
      <c r="A84" s="13">
        <v>41</v>
      </c>
      <c r="B84" s="14" t="s">
        <v>138</v>
      </c>
      <c r="C84" s="92" t="s">
        <v>127</v>
      </c>
      <c r="D84" s="93"/>
      <c r="E84" s="21"/>
      <c r="F84" s="76">
        <v>0.85</v>
      </c>
      <c r="G84" s="90">
        <f t="shared" si="10"/>
        <v>0</v>
      </c>
    </row>
    <row r="85" spans="1:15" x14ac:dyDescent="0.3">
      <c r="A85" s="13">
        <v>42</v>
      </c>
      <c r="B85" s="14" t="s">
        <v>139</v>
      </c>
      <c r="C85" s="94" t="s">
        <v>129</v>
      </c>
      <c r="D85" s="62"/>
      <c r="E85" s="21"/>
      <c r="F85" s="63">
        <v>1</v>
      </c>
      <c r="G85" s="64">
        <f t="shared" si="10"/>
        <v>0</v>
      </c>
    </row>
    <row r="86" spans="1:15" x14ac:dyDescent="0.3">
      <c r="A86" s="13">
        <v>43</v>
      </c>
      <c r="B86" s="14" t="s">
        <v>139</v>
      </c>
      <c r="C86" s="95" t="s">
        <v>130</v>
      </c>
      <c r="D86" s="91"/>
      <c r="E86" s="21"/>
      <c r="F86" s="76">
        <v>1</v>
      </c>
      <c r="G86" s="64">
        <f t="shared" si="10"/>
        <v>0</v>
      </c>
    </row>
    <row r="87" spans="1:15" x14ac:dyDescent="0.3">
      <c r="A87" s="13">
        <v>44</v>
      </c>
      <c r="B87" s="14" t="s">
        <v>140</v>
      </c>
      <c r="C87" s="96" t="s">
        <v>132</v>
      </c>
      <c r="D87" s="97"/>
      <c r="E87" s="21"/>
      <c r="F87" s="98">
        <v>0.05</v>
      </c>
      <c r="G87" s="64">
        <f t="shared" si="10"/>
        <v>0</v>
      </c>
    </row>
    <row r="88" spans="1:15" ht="15" thickBot="1" x14ac:dyDescent="0.35">
      <c r="A88" s="45"/>
      <c r="B88" s="45"/>
      <c r="C88" s="33"/>
      <c r="D88" s="33"/>
      <c r="E88" s="111"/>
      <c r="F88" s="111"/>
      <c r="G88" s="112"/>
    </row>
    <row r="89" spans="1:15" ht="15" thickBot="1" x14ac:dyDescent="0.35">
      <c r="A89" s="45"/>
      <c r="B89" s="45"/>
      <c r="C89" s="48" t="s">
        <v>134</v>
      </c>
      <c r="D89" s="49"/>
      <c r="E89" s="113">
        <f>SUM(E34:E87)</f>
        <v>0</v>
      </c>
      <c r="F89" s="114"/>
      <c r="G89" s="115">
        <f>SUM(G34:G87)</f>
        <v>0</v>
      </c>
    </row>
    <row r="90" spans="1:15" ht="15" thickBot="1" x14ac:dyDescent="0.35">
      <c r="A90" s="45"/>
      <c r="B90" s="45"/>
      <c r="C90" s="33"/>
      <c r="D90" s="33"/>
      <c r="E90" s="116"/>
      <c r="F90" s="117"/>
      <c r="G90" s="118"/>
    </row>
    <row r="91" spans="1:15" ht="15" thickBot="1" x14ac:dyDescent="0.35">
      <c r="A91" s="45"/>
      <c r="B91" s="45"/>
      <c r="C91" s="119"/>
      <c r="D91" s="120" t="s">
        <v>135</v>
      </c>
      <c r="E91" s="121" t="s">
        <v>136</v>
      </c>
      <c r="F91" s="117"/>
      <c r="G91" s="118"/>
    </row>
    <row r="92" spans="1:15" x14ac:dyDescent="0.3">
      <c r="A92" s="45"/>
      <c r="B92" s="45"/>
      <c r="C92" s="344" t="s">
        <v>137</v>
      </c>
      <c r="D92" s="346">
        <f>IFERROR(G30/G89,)</f>
        <v>0</v>
      </c>
      <c r="E92" s="348">
        <v>1</v>
      </c>
      <c r="F92" s="117"/>
      <c r="G92" s="118"/>
    </row>
    <row r="93" spans="1:15" ht="15" thickBot="1" x14ac:dyDescent="0.35">
      <c r="A93" s="45"/>
      <c r="B93" s="45"/>
      <c r="C93" s="345"/>
      <c r="D93" s="347"/>
      <c r="E93" s="349"/>
      <c r="F93" s="117"/>
      <c r="G93" s="118"/>
    </row>
    <row r="94" spans="1:15" x14ac:dyDescent="0.3">
      <c r="A94" s="45"/>
      <c r="B94" s="45"/>
      <c r="C94" s="33"/>
      <c r="D94" s="33"/>
      <c r="E94" s="33"/>
      <c r="F94" s="33"/>
      <c r="G94" s="100"/>
    </row>
    <row r="95" spans="1:15" x14ac:dyDescent="0.3">
      <c r="A95" s="45"/>
      <c r="B95" s="45"/>
      <c r="C95" s="33"/>
      <c r="D95" s="33"/>
      <c r="E95" s="33"/>
      <c r="F95" s="33"/>
      <c r="G95" s="100"/>
    </row>
    <row r="96" spans="1:15" x14ac:dyDescent="0.3">
      <c r="A96" s="45"/>
      <c r="B96" s="45"/>
      <c r="C96" s="33"/>
      <c r="D96" s="33"/>
      <c r="E96" s="33"/>
      <c r="F96" s="33"/>
      <c r="G96" s="100"/>
    </row>
    <row r="97" spans="1:7" x14ac:dyDescent="0.3">
      <c r="A97" s="45"/>
      <c r="B97" s="45"/>
      <c r="C97" s="33"/>
      <c r="D97" s="33"/>
      <c r="E97" s="33"/>
      <c r="F97" s="33"/>
      <c r="G97" s="100"/>
    </row>
    <row r="98" spans="1:7" x14ac:dyDescent="0.3">
      <c r="A98" s="45"/>
      <c r="B98" s="45"/>
      <c r="C98" s="33"/>
      <c r="D98" s="33"/>
      <c r="E98" s="33"/>
      <c r="F98" s="33"/>
      <c r="G98" s="100"/>
    </row>
    <row r="99" spans="1:7" x14ac:dyDescent="0.3">
      <c r="A99" s="45"/>
      <c r="B99" s="45"/>
      <c r="C99" s="33"/>
      <c r="D99" s="33"/>
      <c r="E99" s="33"/>
      <c r="F99" s="33"/>
      <c r="G99" s="100"/>
    </row>
    <row r="100" spans="1:7" x14ac:dyDescent="0.3">
      <c r="A100" s="45"/>
      <c r="B100" s="45"/>
      <c r="C100" s="33"/>
      <c r="D100" s="33"/>
      <c r="E100" s="33"/>
      <c r="F100" s="33"/>
      <c r="G100" s="100"/>
    </row>
    <row r="101" spans="1:7" x14ac:dyDescent="0.3">
      <c r="A101" s="45"/>
      <c r="B101" s="45"/>
      <c r="C101" s="33"/>
      <c r="D101" s="33"/>
      <c r="E101" s="33"/>
      <c r="F101" s="33"/>
      <c r="G101" s="100"/>
    </row>
    <row r="102" spans="1:7" x14ac:dyDescent="0.3">
      <c r="A102" s="45"/>
      <c r="B102" s="45"/>
      <c r="C102" s="33"/>
      <c r="D102" s="33"/>
      <c r="E102" s="33"/>
      <c r="F102" s="33"/>
      <c r="G102" s="100"/>
    </row>
    <row r="103" spans="1:7" x14ac:dyDescent="0.3">
      <c r="A103" s="45"/>
      <c r="B103" s="45"/>
      <c r="C103" s="33"/>
      <c r="D103" s="33"/>
      <c r="E103" s="33"/>
      <c r="F103" s="33"/>
      <c r="G103" s="100"/>
    </row>
    <row r="104" spans="1:7" x14ac:dyDescent="0.3">
      <c r="A104" s="45"/>
      <c r="B104" s="45"/>
      <c r="C104" s="33"/>
      <c r="D104" s="33"/>
      <c r="E104" s="33"/>
      <c r="F104" s="33"/>
      <c r="G104" s="100"/>
    </row>
    <row r="105" spans="1:7" x14ac:dyDescent="0.3">
      <c r="A105" s="45"/>
      <c r="B105" s="45"/>
      <c r="C105" s="33"/>
      <c r="D105" s="33"/>
      <c r="E105" s="33"/>
      <c r="F105" s="33"/>
      <c r="G105" s="100"/>
    </row>
    <row r="106" spans="1:7" x14ac:dyDescent="0.3">
      <c r="A106" s="45"/>
      <c r="B106" s="45"/>
      <c r="C106" s="33"/>
      <c r="D106" s="33"/>
      <c r="E106" s="33"/>
      <c r="F106" s="33"/>
      <c r="G106" s="100"/>
    </row>
    <row r="107" spans="1:7" x14ac:dyDescent="0.3">
      <c r="A107" s="45"/>
      <c r="B107" s="45"/>
      <c r="C107" s="33"/>
      <c r="D107" s="33"/>
      <c r="E107" s="33"/>
      <c r="F107" s="33"/>
      <c r="G107" s="100"/>
    </row>
    <row r="108" spans="1:7" x14ac:dyDescent="0.3">
      <c r="A108" s="45"/>
      <c r="B108" s="45"/>
      <c r="C108" s="33"/>
      <c r="D108" s="33"/>
      <c r="E108" s="33"/>
      <c r="F108" s="33"/>
      <c r="G108" s="100"/>
    </row>
    <row r="109" spans="1:7" x14ac:dyDescent="0.3">
      <c r="A109" s="45"/>
      <c r="B109" s="45"/>
      <c r="C109" s="33"/>
      <c r="D109" s="33"/>
      <c r="E109" s="33"/>
      <c r="F109" s="33"/>
      <c r="G109" s="100"/>
    </row>
    <row r="110" spans="1:7" x14ac:dyDescent="0.3">
      <c r="A110" s="45"/>
      <c r="B110" s="45"/>
      <c r="C110" s="33"/>
      <c r="D110" s="33"/>
      <c r="E110" s="33"/>
      <c r="F110" s="33"/>
      <c r="G110" s="100"/>
    </row>
    <row r="111" spans="1:7" x14ac:dyDescent="0.3">
      <c r="A111" s="45"/>
      <c r="B111" s="45"/>
      <c r="C111" s="33"/>
      <c r="D111" s="33"/>
      <c r="E111" s="33"/>
      <c r="F111" s="33"/>
      <c r="G111" s="100"/>
    </row>
    <row r="112" spans="1:7" x14ac:dyDescent="0.3">
      <c r="A112" s="45"/>
      <c r="B112" s="45"/>
      <c r="C112" s="33"/>
      <c r="D112" s="33"/>
      <c r="E112" s="33"/>
      <c r="F112" s="33"/>
      <c r="G112" s="100"/>
    </row>
    <row r="113" spans="1:7" x14ac:dyDescent="0.3">
      <c r="A113" s="45"/>
      <c r="B113" s="45"/>
      <c r="C113" s="33"/>
      <c r="D113" s="33"/>
      <c r="E113" s="33"/>
      <c r="F113" s="33"/>
      <c r="G113" s="100"/>
    </row>
    <row r="114" spans="1:7" x14ac:dyDescent="0.3">
      <c r="A114" s="45"/>
      <c r="B114" s="45"/>
      <c r="C114" s="33"/>
      <c r="D114" s="33"/>
      <c r="E114" s="33"/>
      <c r="F114" s="33"/>
      <c r="G114" s="100"/>
    </row>
    <row r="115" spans="1:7" x14ac:dyDescent="0.3">
      <c r="A115" s="45"/>
      <c r="B115" s="45"/>
      <c r="C115" s="33"/>
      <c r="D115" s="33"/>
      <c r="E115" s="33"/>
      <c r="F115" s="33"/>
      <c r="G115" s="100"/>
    </row>
    <row r="116" spans="1:7" x14ac:dyDescent="0.3">
      <c r="A116" s="45"/>
      <c r="B116" s="45"/>
      <c r="C116" s="33"/>
      <c r="D116" s="33"/>
      <c r="E116" s="33"/>
      <c r="F116" s="33"/>
      <c r="G116" s="100"/>
    </row>
    <row r="117" spans="1:7" x14ac:dyDescent="0.3">
      <c r="A117" s="45"/>
      <c r="B117" s="45"/>
      <c r="C117" s="33"/>
      <c r="D117" s="33"/>
      <c r="E117" s="33"/>
      <c r="F117" s="33"/>
      <c r="G117" s="100"/>
    </row>
    <row r="118" spans="1:7" x14ac:dyDescent="0.3">
      <c r="A118" s="45"/>
      <c r="B118" s="45"/>
      <c r="C118" s="33"/>
      <c r="D118" s="33"/>
      <c r="E118" s="33"/>
      <c r="F118" s="33"/>
      <c r="G118" s="100"/>
    </row>
    <row r="119" spans="1:7" x14ac:dyDescent="0.3">
      <c r="A119" s="45"/>
      <c r="B119" s="45"/>
      <c r="C119" s="33"/>
      <c r="D119" s="33"/>
      <c r="E119" s="33"/>
      <c r="F119" s="33"/>
      <c r="G119" s="100"/>
    </row>
    <row r="120" spans="1:7" x14ac:dyDescent="0.3">
      <c r="A120" s="45"/>
      <c r="B120" s="45"/>
      <c r="C120" s="33"/>
      <c r="D120" s="33"/>
      <c r="E120" s="33"/>
      <c r="F120" s="33"/>
      <c r="G120" s="100"/>
    </row>
    <row r="121" spans="1:7" x14ac:dyDescent="0.3">
      <c r="A121" s="45"/>
      <c r="B121" s="45"/>
      <c r="C121" s="33"/>
      <c r="D121" s="33"/>
      <c r="E121" s="33"/>
      <c r="F121" s="33"/>
      <c r="G121" s="100"/>
    </row>
    <row r="122" spans="1:7" x14ac:dyDescent="0.3">
      <c r="A122" s="45"/>
      <c r="B122" s="45"/>
      <c r="C122" s="33"/>
      <c r="D122" s="33"/>
      <c r="E122" s="33"/>
      <c r="F122" s="33"/>
      <c r="G122" s="100"/>
    </row>
    <row r="123" spans="1:7" x14ac:dyDescent="0.3">
      <c r="A123" s="45"/>
      <c r="B123" s="45"/>
      <c r="C123" s="33"/>
      <c r="D123" s="33"/>
      <c r="E123" s="33"/>
      <c r="F123" s="33"/>
      <c r="G123" s="100"/>
    </row>
    <row r="124" spans="1:7" x14ac:dyDescent="0.3">
      <c r="A124" s="45"/>
      <c r="B124" s="45"/>
      <c r="C124" s="33"/>
      <c r="D124" s="33"/>
      <c r="E124" s="33"/>
      <c r="F124" s="33"/>
      <c r="G124" s="100"/>
    </row>
    <row r="125" spans="1:7" x14ac:dyDescent="0.3">
      <c r="A125" s="45"/>
      <c r="B125" s="45"/>
      <c r="C125" s="33"/>
      <c r="D125" s="33"/>
      <c r="E125" s="33"/>
      <c r="F125" s="33"/>
      <c r="G125" s="100"/>
    </row>
    <row r="126" spans="1:7" x14ac:dyDescent="0.3">
      <c r="A126" s="45"/>
      <c r="B126" s="45"/>
      <c r="C126" s="33"/>
      <c r="D126" s="33"/>
      <c r="E126" s="33"/>
      <c r="F126" s="33"/>
      <c r="G126" s="100"/>
    </row>
    <row r="127" spans="1:7" x14ac:dyDescent="0.3">
      <c r="A127" s="45"/>
      <c r="B127" s="45"/>
      <c r="C127" s="33"/>
      <c r="D127" s="33"/>
      <c r="E127" s="33"/>
      <c r="F127" s="33"/>
      <c r="G127" s="100"/>
    </row>
    <row r="128" spans="1:7" x14ac:dyDescent="0.3">
      <c r="A128" s="45"/>
      <c r="B128" s="45"/>
      <c r="C128" s="33"/>
      <c r="D128" s="33"/>
      <c r="E128" s="33"/>
      <c r="F128" s="33"/>
      <c r="G128" s="100"/>
    </row>
    <row r="129" spans="1:7" x14ac:dyDescent="0.3">
      <c r="A129" s="45"/>
      <c r="B129" s="45"/>
      <c r="C129" s="33"/>
      <c r="D129" s="33"/>
      <c r="E129" s="33"/>
      <c r="F129" s="33"/>
      <c r="G129" s="100"/>
    </row>
    <row r="130" spans="1:7" x14ac:dyDescent="0.3">
      <c r="A130" s="45"/>
      <c r="B130" s="45"/>
      <c r="C130" s="33"/>
      <c r="D130" s="33"/>
      <c r="E130" s="33"/>
      <c r="F130" s="33"/>
      <c r="G130" s="100"/>
    </row>
    <row r="131" spans="1:7" x14ac:dyDescent="0.3">
      <c r="A131" s="45"/>
      <c r="B131" s="45"/>
      <c r="C131" s="33"/>
      <c r="D131" s="33"/>
      <c r="E131" s="33"/>
      <c r="F131" s="33"/>
      <c r="G131" s="100"/>
    </row>
    <row r="132" spans="1:7" x14ac:dyDescent="0.3">
      <c r="A132" s="45"/>
      <c r="B132" s="45"/>
      <c r="C132" s="33"/>
      <c r="D132" s="33"/>
      <c r="E132" s="33"/>
      <c r="F132" s="33"/>
      <c r="G132" s="100"/>
    </row>
    <row r="133" spans="1:7" x14ac:dyDescent="0.3">
      <c r="A133" s="45"/>
      <c r="B133" s="45"/>
      <c r="C133" s="33"/>
      <c r="D133" s="33"/>
      <c r="E133" s="33"/>
      <c r="F133" s="33"/>
      <c r="G133" s="100"/>
    </row>
    <row r="134" spans="1:7" x14ac:dyDescent="0.3">
      <c r="A134" s="45"/>
      <c r="B134" s="45"/>
      <c r="C134" s="33"/>
      <c r="D134" s="33"/>
      <c r="E134" s="33"/>
      <c r="F134" s="33"/>
      <c r="G134" s="100"/>
    </row>
  </sheetData>
  <mergeCells count="29">
    <mergeCell ref="C92:C93"/>
    <mergeCell ref="D92:D93"/>
    <mergeCell ref="E92:E93"/>
    <mergeCell ref="C14:D14"/>
    <mergeCell ref="C23:D23"/>
    <mergeCell ref="C25:D25"/>
    <mergeCell ref="C60:D60"/>
    <mergeCell ref="C66:D66"/>
    <mergeCell ref="C67:D67"/>
    <mergeCell ref="C71:D71"/>
    <mergeCell ref="C15:D15"/>
    <mergeCell ref="C16:D16"/>
    <mergeCell ref="C17:D17"/>
    <mergeCell ref="C18:D18"/>
    <mergeCell ref="C19:D19"/>
    <mergeCell ref="C22:D22"/>
    <mergeCell ref="C13:D13"/>
    <mergeCell ref="K48:L48"/>
    <mergeCell ref="K54:L54"/>
    <mergeCell ref="A2:B2"/>
    <mergeCell ref="C2:D2"/>
    <mergeCell ref="A3:B3"/>
    <mergeCell ref="C9:D9"/>
    <mergeCell ref="C10:D10"/>
    <mergeCell ref="K55:L55"/>
    <mergeCell ref="K59:L59"/>
    <mergeCell ref="K80:K81"/>
    <mergeCell ref="L80:L81"/>
    <mergeCell ref="M80:M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ABFA-5734-44FB-AF24-F930E9CD711B}">
  <dimension ref="A1:T97"/>
  <sheetViews>
    <sheetView topLeftCell="B1" workbookViewId="0">
      <selection activeCell="D46" sqref="D46"/>
    </sheetView>
  </sheetViews>
  <sheetFormatPr defaultRowHeight="13.2" x14ac:dyDescent="0.25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109375" style="7" customWidth="1"/>
    <col min="6" max="6" width="14" style="7" customWidth="1"/>
    <col min="7" max="7" width="18.88671875" style="8" bestFit="1" customWidth="1"/>
    <col min="8" max="8" width="25.88671875" style="8" hidden="1" customWidth="1"/>
    <col min="9" max="9" width="18.88671875" style="8" hidden="1" customWidth="1"/>
    <col min="10" max="10" width="25.109375" style="7" hidden="1" customWidth="1"/>
    <col min="11" max="11" width="21.109375" style="182" bestFit="1" customWidth="1"/>
    <col min="12" max="12" width="8" style="7" customWidth="1"/>
    <col min="13" max="13" width="14" style="7" customWidth="1"/>
    <col min="14" max="14" width="17.109375" style="8" customWidth="1"/>
    <col min="15" max="15" width="14.10937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8867187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10937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8867187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10937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8867187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10937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8867187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10937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8867187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10937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8867187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10937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8867187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10937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8867187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10937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8867187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10937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8867187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10937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8867187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10937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8867187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10937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8867187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10937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8867187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10937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8867187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10937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8867187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10937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8867187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10937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8867187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10937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8867187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10937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8867187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10937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8867187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10937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8867187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10937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8867187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10937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8867187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10937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8867187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10937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8867187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10937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8867187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10937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8867187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10937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8867187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10937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8867187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10937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8867187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10937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8867187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10937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8867187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10937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8867187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10937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8867187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10937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8867187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10937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8867187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10937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8867187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10937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8867187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10937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8867187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10937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8867187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10937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8867187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10937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8867187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10937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8867187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10937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8867187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10937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8867187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10937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8867187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10937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8867187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10937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8867187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10937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8867187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10937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8867187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10937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8867187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10937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8867187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10937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8867187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10937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8867187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10937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8867187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10937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8867187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10937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8867187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10937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8867187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10937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8867187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10937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8867187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10937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8867187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10937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8867187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10937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4" width="8.88671875" style="7"/>
  </cols>
  <sheetData>
    <row r="1" spans="1:14" ht="14.25" customHeight="1" x14ac:dyDescent="0.25">
      <c r="A1" s="4" t="s">
        <v>0</v>
      </c>
      <c r="B1" s="174">
        <v>44602</v>
      </c>
      <c r="C1" s="1"/>
      <c r="D1" s="3" t="s">
        <v>1</v>
      </c>
      <c r="E1" s="1"/>
      <c r="F1" s="2">
        <v>44197</v>
      </c>
      <c r="G1" s="6"/>
      <c r="H1" s="175"/>
      <c r="I1" s="176"/>
      <c r="J1" s="177"/>
      <c r="K1" s="178"/>
      <c r="L1" s="21"/>
      <c r="M1" s="179" t="s">
        <v>141</v>
      </c>
    </row>
    <row r="2" spans="1:14" ht="14.4" x14ac:dyDescent="0.3">
      <c r="A2" s="336" t="s">
        <v>2</v>
      </c>
      <c r="B2" s="337"/>
      <c r="C2" s="367"/>
      <c r="D2" s="367"/>
      <c r="H2" s="180"/>
      <c r="I2" s="180"/>
      <c r="J2" s="181"/>
      <c r="L2" s="181"/>
      <c r="M2" s="181"/>
    </row>
    <row r="3" spans="1:14" ht="14.4" x14ac:dyDescent="0.3">
      <c r="A3" s="340" t="s">
        <v>142</v>
      </c>
      <c r="B3" s="341"/>
      <c r="E3" s="9"/>
      <c r="H3" s="180"/>
      <c r="I3" s="180"/>
    </row>
    <row r="4" spans="1:14" ht="43.2" x14ac:dyDescent="0.3">
      <c r="A4" s="183" t="s">
        <v>4</v>
      </c>
      <c r="B4" s="184" t="s">
        <v>5</v>
      </c>
      <c r="C4" s="185" t="s">
        <v>6</v>
      </c>
      <c r="E4" s="9" t="s">
        <v>7</v>
      </c>
      <c r="F4" s="9" t="s">
        <v>8</v>
      </c>
      <c r="G4" s="9" t="s">
        <v>9</v>
      </c>
      <c r="H4" s="186" t="s">
        <v>143</v>
      </c>
      <c r="I4" s="187" t="s">
        <v>144</v>
      </c>
      <c r="J4" s="188" t="s">
        <v>145</v>
      </c>
      <c r="K4" s="189" t="s">
        <v>146</v>
      </c>
    </row>
    <row r="5" spans="1:14" ht="2.25" customHeight="1" x14ac:dyDescent="0.25">
      <c r="A5" s="12"/>
      <c r="B5" s="12"/>
      <c r="C5" s="185"/>
      <c r="E5" s="9"/>
      <c r="F5" s="9"/>
      <c r="G5" s="9"/>
      <c r="H5" s="190"/>
      <c r="I5" s="191"/>
      <c r="J5" s="188"/>
      <c r="K5" s="192"/>
    </row>
    <row r="6" spans="1:14" x14ac:dyDescent="0.25">
      <c r="A6" s="13"/>
      <c r="B6" s="14">
        <v>8</v>
      </c>
      <c r="C6" s="15" t="s">
        <v>11</v>
      </c>
      <c r="D6" s="16"/>
      <c r="E6" s="17"/>
      <c r="F6" s="18"/>
      <c r="G6" s="19"/>
      <c r="H6" s="190"/>
      <c r="I6" s="193" t="s">
        <v>147</v>
      </c>
      <c r="K6" s="194"/>
    </row>
    <row r="7" spans="1:14" s="20" customFormat="1" ht="12.9" customHeight="1" x14ac:dyDescent="0.25">
      <c r="A7" s="13">
        <v>1</v>
      </c>
      <c r="B7" s="14">
        <v>9</v>
      </c>
      <c r="C7" s="20" t="s">
        <v>13</v>
      </c>
      <c r="D7" s="7"/>
      <c r="E7" s="21"/>
      <c r="F7" s="22">
        <v>1</v>
      </c>
      <c r="G7" s="23">
        <f>E7*F7</f>
        <v>0</v>
      </c>
      <c r="H7" s="195" t="s">
        <v>148</v>
      </c>
      <c r="I7" s="195" t="s">
        <v>149</v>
      </c>
      <c r="K7" s="182" t="s">
        <v>150</v>
      </c>
    </row>
    <row r="8" spans="1:14" ht="12.9" customHeight="1" x14ac:dyDescent="0.25">
      <c r="A8" s="13"/>
      <c r="B8" s="14">
        <v>9</v>
      </c>
      <c r="C8" s="24" t="s">
        <v>14</v>
      </c>
      <c r="E8" s="25"/>
      <c r="F8" s="22"/>
      <c r="G8" s="25"/>
      <c r="H8" s="7"/>
      <c r="I8" s="7"/>
      <c r="K8" s="182" t="s">
        <v>150</v>
      </c>
    </row>
    <row r="9" spans="1:14" ht="12.9" customHeight="1" x14ac:dyDescent="0.25">
      <c r="A9" s="13">
        <v>2</v>
      </c>
      <c r="B9" s="14">
        <v>9</v>
      </c>
      <c r="C9" s="342" t="s">
        <v>16</v>
      </c>
      <c r="D9" s="343"/>
      <c r="E9" s="21"/>
      <c r="F9" s="22">
        <v>0</v>
      </c>
      <c r="G9" s="23">
        <f>E9*F9</f>
        <v>0</v>
      </c>
      <c r="H9" s="196"/>
      <c r="I9" s="197" t="s">
        <v>151</v>
      </c>
      <c r="K9" s="182" t="s">
        <v>152</v>
      </c>
    </row>
    <row r="10" spans="1:14" ht="12.9" customHeight="1" x14ac:dyDescent="0.25">
      <c r="A10" s="13">
        <v>3</v>
      </c>
      <c r="B10" s="14">
        <v>9</v>
      </c>
      <c r="C10" s="342" t="s">
        <v>17</v>
      </c>
      <c r="D10" s="343"/>
      <c r="E10" s="21"/>
      <c r="F10" s="22">
        <v>1</v>
      </c>
      <c r="G10" s="23">
        <f>F10*E10</f>
        <v>0</v>
      </c>
      <c r="H10" s="196" t="s">
        <v>153</v>
      </c>
      <c r="I10" s="197" t="s">
        <v>149</v>
      </c>
      <c r="K10" s="182" t="s">
        <v>152</v>
      </c>
    </row>
    <row r="11" spans="1:14" ht="12.9" customHeight="1" x14ac:dyDescent="0.25">
      <c r="A11" s="13">
        <v>3</v>
      </c>
      <c r="B11" s="14">
        <v>9</v>
      </c>
      <c r="C11" s="368" t="s">
        <v>154</v>
      </c>
      <c r="D11" s="369"/>
      <c r="E11" s="21"/>
      <c r="F11" s="22">
        <v>1</v>
      </c>
      <c r="G11" s="23">
        <f>F11*E11</f>
        <v>0</v>
      </c>
      <c r="H11" s="196" t="s">
        <v>153</v>
      </c>
      <c r="I11" s="197" t="s">
        <v>149</v>
      </c>
      <c r="K11" s="182" t="s">
        <v>155</v>
      </c>
      <c r="L11" s="7" t="s">
        <v>156</v>
      </c>
    </row>
    <row r="12" spans="1:14" ht="12.9" customHeight="1" x14ac:dyDescent="0.25">
      <c r="A12" s="13"/>
      <c r="B12" s="14"/>
      <c r="C12" s="27" t="s">
        <v>18</v>
      </c>
      <c r="D12" s="28"/>
      <c r="E12" s="198">
        <f>+E7+E9+E10+E11</f>
        <v>0</v>
      </c>
      <c r="F12" s="28"/>
      <c r="G12" s="23">
        <f>G7+G9+G11</f>
        <v>0</v>
      </c>
      <c r="H12" s="199"/>
      <c r="I12" s="200"/>
      <c r="K12" s="201"/>
    </row>
    <row r="13" spans="1:14" s="44" customFormat="1" x14ac:dyDescent="0.25">
      <c r="A13" s="13"/>
      <c r="B13" s="14"/>
      <c r="C13" s="30" t="s">
        <v>19</v>
      </c>
      <c r="D13" s="31"/>
      <c r="E13" s="25"/>
      <c r="F13" s="32"/>
      <c r="G13" s="25"/>
      <c r="H13" s="202"/>
      <c r="I13" s="203"/>
      <c r="K13" s="204"/>
      <c r="N13" s="205"/>
    </row>
    <row r="14" spans="1:14" ht="12.9" customHeight="1" x14ac:dyDescent="0.25">
      <c r="A14" s="13">
        <v>4</v>
      </c>
      <c r="B14" s="14">
        <v>9</v>
      </c>
      <c r="C14" s="332" t="s">
        <v>21</v>
      </c>
      <c r="D14" s="333"/>
      <c r="E14" s="21"/>
      <c r="F14" s="22">
        <v>1</v>
      </c>
      <c r="G14" s="23">
        <f>E14*F14</f>
        <v>0</v>
      </c>
      <c r="H14" s="195"/>
      <c r="I14" s="195" t="s">
        <v>157</v>
      </c>
      <c r="K14" s="182" t="s">
        <v>158</v>
      </c>
    </row>
    <row r="15" spans="1:14" ht="12.9" customHeight="1" x14ac:dyDescent="0.25">
      <c r="A15" s="13">
        <v>5</v>
      </c>
      <c r="B15" s="14">
        <v>9</v>
      </c>
      <c r="C15" s="206" t="s">
        <v>22</v>
      </c>
      <c r="D15" s="33"/>
      <c r="E15" s="21"/>
      <c r="F15" s="22">
        <v>1</v>
      </c>
      <c r="G15" s="23">
        <f>E15*F15</f>
        <v>0</v>
      </c>
      <c r="H15" s="195"/>
      <c r="I15" s="195" t="s">
        <v>157</v>
      </c>
      <c r="K15" s="182" t="s">
        <v>158</v>
      </c>
    </row>
    <row r="16" spans="1:14" ht="12.9" customHeight="1" x14ac:dyDescent="0.25">
      <c r="A16" s="13">
        <v>6</v>
      </c>
      <c r="B16" s="14">
        <v>9</v>
      </c>
      <c r="C16" s="354" t="s">
        <v>24</v>
      </c>
      <c r="D16" s="360"/>
      <c r="E16" s="21"/>
      <c r="F16" s="34">
        <v>1</v>
      </c>
      <c r="G16" s="23">
        <f>E16*F16</f>
        <v>0</v>
      </c>
      <c r="H16" s="207" t="s">
        <v>159</v>
      </c>
      <c r="I16" s="195" t="s">
        <v>157</v>
      </c>
      <c r="K16" s="201" t="s">
        <v>160</v>
      </c>
    </row>
    <row r="17" spans="1:12" x14ac:dyDescent="0.25">
      <c r="A17" s="13"/>
      <c r="B17" s="14"/>
      <c r="C17" s="361" t="s">
        <v>25</v>
      </c>
      <c r="D17" s="362"/>
      <c r="E17" s="25"/>
      <c r="F17" s="35"/>
      <c r="G17" s="25"/>
      <c r="H17" s="207"/>
      <c r="I17" s="195"/>
      <c r="K17" s="204"/>
    </row>
    <row r="18" spans="1:12" ht="12.9" customHeight="1" x14ac:dyDescent="0.25">
      <c r="A18" s="13">
        <v>7</v>
      </c>
      <c r="B18" s="14">
        <v>10</v>
      </c>
      <c r="C18" s="363" t="s">
        <v>27</v>
      </c>
      <c r="D18" s="364"/>
      <c r="E18" s="21"/>
      <c r="F18" s="22">
        <v>0.94999999999999984</v>
      </c>
      <c r="G18" s="23">
        <f>E18*F18</f>
        <v>0</v>
      </c>
      <c r="H18" s="207" t="s">
        <v>161</v>
      </c>
      <c r="I18" s="208" t="s">
        <v>162</v>
      </c>
      <c r="K18" s="182" t="s">
        <v>163</v>
      </c>
    </row>
    <row r="19" spans="1:12" ht="12.9" customHeight="1" x14ac:dyDescent="0.25">
      <c r="A19" s="13">
        <v>8</v>
      </c>
      <c r="B19" s="14">
        <v>11</v>
      </c>
      <c r="C19" s="363" t="s">
        <v>29</v>
      </c>
      <c r="D19" s="364"/>
      <c r="E19" s="21"/>
      <c r="F19" s="22">
        <v>0.89999999999999991</v>
      </c>
      <c r="G19" s="23">
        <f>E19*F19</f>
        <v>0</v>
      </c>
      <c r="H19" s="207" t="s">
        <v>164</v>
      </c>
      <c r="I19" s="208" t="s">
        <v>165</v>
      </c>
      <c r="K19" s="182" t="s">
        <v>166</v>
      </c>
    </row>
    <row r="20" spans="1:12" ht="12.9" customHeight="1" x14ac:dyDescent="0.25">
      <c r="A20" s="13">
        <v>9</v>
      </c>
      <c r="B20" s="14">
        <v>11</v>
      </c>
      <c r="C20" s="365" t="s">
        <v>30</v>
      </c>
      <c r="D20" s="343"/>
      <c r="E20" s="21"/>
      <c r="F20" s="22">
        <v>0.9</v>
      </c>
      <c r="G20" s="23">
        <f t="shared" ref="G20" si="0">E20*F20</f>
        <v>0</v>
      </c>
      <c r="H20" s="209" t="s">
        <v>167</v>
      </c>
      <c r="I20" s="210" t="s">
        <v>165</v>
      </c>
      <c r="K20" s="182" t="s">
        <v>166</v>
      </c>
    </row>
    <row r="21" spans="1:12" ht="12.9" customHeight="1" x14ac:dyDescent="0.25">
      <c r="A21" s="13">
        <v>10</v>
      </c>
      <c r="B21" s="14">
        <v>11</v>
      </c>
      <c r="C21" s="28" t="s">
        <v>168</v>
      </c>
      <c r="D21" s="28"/>
      <c r="E21" s="21"/>
      <c r="F21" s="34">
        <v>0.9</v>
      </c>
      <c r="G21" s="23">
        <f>E21*F21</f>
        <v>0</v>
      </c>
      <c r="H21" s="211"/>
      <c r="I21" s="211"/>
      <c r="K21" s="201" t="s">
        <v>166</v>
      </c>
    </row>
    <row r="22" spans="1:12" x14ac:dyDescent="0.25">
      <c r="A22" s="13"/>
      <c r="B22" s="14"/>
      <c r="C22" s="30" t="s">
        <v>32</v>
      </c>
      <c r="D22" s="36"/>
      <c r="E22" s="25"/>
      <c r="F22" s="35"/>
      <c r="G22" s="25"/>
      <c r="H22" s="211"/>
      <c r="I22" s="211"/>
      <c r="K22" s="204"/>
    </row>
    <row r="23" spans="1:12" ht="12.9" customHeight="1" x14ac:dyDescent="0.25">
      <c r="A23" s="13">
        <v>11</v>
      </c>
      <c r="B23" s="14">
        <v>12</v>
      </c>
      <c r="C23" s="365" t="s">
        <v>34</v>
      </c>
      <c r="D23" s="343"/>
      <c r="E23" s="21"/>
      <c r="F23" s="22">
        <v>0.5</v>
      </c>
      <c r="G23" s="23">
        <f t="shared" ref="G23:G26" si="1">E23*F23</f>
        <v>0</v>
      </c>
      <c r="H23" s="212" t="s">
        <v>169</v>
      </c>
      <c r="I23" s="195" t="s">
        <v>170</v>
      </c>
      <c r="K23" s="182" t="s">
        <v>171</v>
      </c>
    </row>
    <row r="24" spans="1:12" ht="12.9" customHeight="1" x14ac:dyDescent="0.25">
      <c r="A24" s="13">
        <v>12</v>
      </c>
      <c r="B24" s="14">
        <v>12</v>
      </c>
      <c r="C24" s="366" t="s">
        <v>36</v>
      </c>
      <c r="D24" s="364"/>
      <c r="E24" s="21"/>
      <c r="F24" s="22">
        <v>0.5</v>
      </c>
      <c r="G24" s="23">
        <f t="shared" si="1"/>
        <v>0</v>
      </c>
      <c r="H24" s="212"/>
      <c r="I24" s="195"/>
      <c r="K24" s="182" t="s">
        <v>172</v>
      </c>
      <c r="L24" s="7" t="s">
        <v>173</v>
      </c>
    </row>
    <row r="25" spans="1:12" ht="12.9" customHeight="1" x14ac:dyDescent="0.25">
      <c r="A25" s="13">
        <v>13</v>
      </c>
      <c r="B25" s="14">
        <v>12</v>
      </c>
      <c r="C25" s="7" t="s">
        <v>38</v>
      </c>
      <c r="E25" s="21"/>
      <c r="F25" s="22">
        <v>0.5</v>
      </c>
      <c r="G25" s="23">
        <f t="shared" si="1"/>
        <v>0</v>
      </c>
      <c r="H25" s="195"/>
      <c r="I25" s="195" t="s">
        <v>174</v>
      </c>
      <c r="K25" s="182" t="s">
        <v>175</v>
      </c>
      <c r="L25" s="7" t="s">
        <v>176</v>
      </c>
    </row>
    <row r="26" spans="1:12" ht="27" customHeight="1" x14ac:dyDescent="0.3">
      <c r="A26" s="13">
        <v>14</v>
      </c>
      <c r="B26" s="14">
        <v>12</v>
      </c>
      <c r="C26" s="354" t="s">
        <v>40</v>
      </c>
      <c r="D26" s="355"/>
      <c r="E26" s="21"/>
      <c r="F26" s="37">
        <v>0.5</v>
      </c>
      <c r="G26" s="23">
        <f t="shared" si="1"/>
        <v>0</v>
      </c>
      <c r="H26" s="197"/>
      <c r="I26" s="197" t="s">
        <v>177</v>
      </c>
      <c r="K26" s="213" t="s">
        <v>178</v>
      </c>
    </row>
    <row r="27" spans="1:12" ht="13.5" customHeight="1" x14ac:dyDescent="0.25">
      <c r="A27" s="13"/>
      <c r="B27" s="14"/>
      <c r="E27" s="38"/>
      <c r="G27" s="23"/>
      <c r="H27" s="180"/>
      <c r="I27" s="180"/>
    </row>
    <row r="28" spans="1:12" ht="12" customHeight="1" x14ac:dyDescent="0.25">
      <c r="A28" s="13">
        <v>15</v>
      </c>
      <c r="B28" s="14">
        <v>13</v>
      </c>
      <c r="C28" s="39" t="s">
        <v>42</v>
      </c>
      <c r="D28" s="40"/>
      <c r="E28" s="21"/>
      <c r="F28" s="41">
        <v>0</v>
      </c>
      <c r="G28" s="23">
        <f>E28*F28</f>
        <v>0</v>
      </c>
      <c r="H28" s="195" t="s">
        <v>179</v>
      </c>
      <c r="I28" s="195" t="s">
        <v>180</v>
      </c>
      <c r="K28" s="214" t="s">
        <v>181</v>
      </c>
      <c r="L28" s="7" t="s">
        <v>182</v>
      </c>
    </row>
    <row r="29" spans="1:12" ht="0.75" customHeight="1" x14ac:dyDescent="0.25">
      <c r="A29" s="42"/>
      <c r="B29" s="43"/>
      <c r="C29" s="33"/>
      <c r="D29" s="33"/>
      <c r="E29" s="44"/>
      <c r="G29" s="44"/>
      <c r="H29" s="26"/>
      <c r="I29" s="26"/>
    </row>
    <row r="30" spans="1:12" ht="0.75" customHeight="1" thickBot="1" x14ac:dyDescent="0.3">
      <c r="A30" s="45"/>
      <c r="B30" s="45"/>
      <c r="C30" s="33"/>
      <c r="D30" s="33"/>
      <c r="E30" s="46"/>
      <c r="F30" s="22"/>
      <c r="G30" s="47"/>
      <c r="H30" s="211"/>
      <c r="I30" s="211"/>
    </row>
    <row r="31" spans="1:12" ht="13.8" thickBot="1" x14ac:dyDescent="0.3">
      <c r="A31" s="45"/>
      <c r="B31" s="45"/>
      <c r="C31" s="48" t="s">
        <v>43</v>
      </c>
      <c r="D31" s="49"/>
      <c r="E31" s="50">
        <f>SUM(E12:E28)</f>
        <v>0</v>
      </c>
      <c r="F31" s="51"/>
      <c r="G31" s="52">
        <f>SUM(G12:G28)</f>
        <v>0</v>
      </c>
      <c r="H31" s="215"/>
      <c r="I31" s="215"/>
      <c r="K31" s="216"/>
    </row>
    <row r="32" spans="1:12" x14ac:dyDescent="0.25">
      <c r="A32" s="45"/>
      <c r="B32" s="45"/>
      <c r="E32" s="46"/>
      <c r="F32" s="34"/>
      <c r="G32" s="47"/>
      <c r="H32" s="211"/>
      <c r="I32" s="211"/>
      <c r="K32" s="201"/>
    </row>
    <row r="33" spans="1:16" ht="13.8" x14ac:dyDescent="0.25">
      <c r="A33" s="13"/>
      <c r="B33" s="14" t="s">
        <v>46</v>
      </c>
      <c r="C33" s="53" t="s">
        <v>45</v>
      </c>
      <c r="D33" s="54"/>
      <c r="E33" s="55"/>
      <c r="F33" s="56"/>
      <c r="G33" s="57"/>
      <c r="H33" s="217"/>
      <c r="I33" s="217"/>
      <c r="K33" s="218"/>
    </row>
    <row r="34" spans="1:16" x14ac:dyDescent="0.25">
      <c r="A34" s="13"/>
      <c r="B34" s="14"/>
      <c r="C34" s="58" t="s">
        <v>47</v>
      </c>
      <c r="D34" s="59"/>
      <c r="E34" s="60"/>
      <c r="F34" s="9"/>
      <c r="G34" s="61"/>
      <c r="H34" s="190"/>
      <c r="I34" s="190"/>
      <c r="K34" s="192"/>
    </row>
    <row r="35" spans="1:16" ht="12.9" customHeight="1" x14ac:dyDescent="0.25">
      <c r="A35" s="13">
        <v>15</v>
      </c>
      <c r="B35" s="14">
        <v>24</v>
      </c>
      <c r="C35" s="16" t="s">
        <v>49</v>
      </c>
      <c r="D35" s="62"/>
      <c r="E35" s="21"/>
      <c r="F35" s="63">
        <v>0</v>
      </c>
      <c r="G35" s="64">
        <f t="shared" ref="G35:G50" si="2">E35*F35</f>
        <v>0</v>
      </c>
      <c r="H35" s="195"/>
      <c r="I35" s="195"/>
      <c r="K35" s="219" t="s">
        <v>183</v>
      </c>
      <c r="P35" s="220"/>
    </row>
    <row r="36" spans="1:16" ht="12.9" customHeight="1" x14ac:dyDescent="0.25">
      <c r="A36" s="65">
        <v>16</v>
      </c>
      <c r="B36" s="65"/>
      <c r="C36" s="66" t="s">
        <v>51</v>
      </c>
      <c r="D36" s="67"/>
      <c r="E36" s="68"/>
      <c r="F36" s="69"/>
      <c r="G36" s="70"/>
      <c r="H36" s="195"/>
      <c r="I36" s="195"/>
      <c r="K36" s="221"/>
      <c r="P36" s="220"/>
    </row>
    <row r="37" spans="1:16" ht="12.9" customHeight="1" x14ac:dyDescent="0.25">
      <c r="A37" s="13">
        <v>17</v>
      </c>
      <c r="B37" s="14">
        <v>24</v>
      </c>
      <c r="C37" s="126" t="s">
        <v>184</v>
      </c>
      <c r="D37" s="127"/>
      <c r="E37" s="21"/>
      <c r="F37" s="72">
        <v>0</v>
      </c>
      <c r="G37" s="64">
        <f t="shared" ref="G37" si="3">E37*F37</f>
        <v>0</v>
      </c>
      <c r="H37" s="195"/>
      <c r="I37" s="195"/>
      <c r="K37" s="219" t="s">
        <v>185</v>
      </c>
      <c r="L37" s="222"/>
      <c r="M37" s="22"/>
      <c r="N37" s="165"/>
    </row>
    <row r="38" spans="1:16" ht="12.9" customHeight="1" x14ac:dyDescent="0.25">
      <c r="A38" s="13">
        <v>17</v>
      </c>
      <c r="B38" s="14">
        <v>24</v>
      </c>
      <c r="C38" s="33" t="s">
        <v>55</v>
      </c>
      <c r="D38" s="71"/>
      <c r="E38" s="21"/>
      <c r="F38" s="72">
        <v>0</v>
      </c>
      <c r="G38" s="64">
        <f t="shared" si="2"/>
        <v>0</v>
      </c>
      <c r="H38" s="195"/>
      <c r="I38" s="195"/>
      <c r="K38" s="219" t="s">
        <v>186</v>
      </c>
      <c r="L38" s="222" t="s">
        <v>187</v>
      </c>
      <c r="M38" s="22"/>
      <c r="N38" s="223" t="s">
        <v>188</v>
      </c>
    </row>
    <row r="39" spans="1:16" ht="12.9" customHeight="1" x14ac:dyDescent="0.25">
      <c r="A39" s="13">
        <v>18</v>
      </c>
      <c r="B39" s="14">
        <v>25</v>
      </c>
      <c r="C39" s="170" t="s">
        <v>58</v>
      </c>
      <c r="D39" s="71"/>
      <c r="E39" s="21"/>
      <c r="F39" s="72">
        <v>0.05</v>
      </c>
      <c r="G39" s="64">
        <f t="shared" si="2"/>
        <v>0</v>
      </c>
      <c r="H39" s="207" t="s">
        <v>189</v>
      </c>
      <c r="I39" s="195" t="s">
        <v>190</v>
      </c>
      <c r="J39" s="7" t="s">
        <v>191</v>
      </c>
      <c r="K39" s="224"/>
      <c r="L39" s="225" t="s">
        <v>192</v>
      </c>
      <c r="M39" s="22"/>
      <c r="N39" s="165"/>
    </row>
    <row r="40" spans="1:16" ht="12.9" customHeight="1" x14ac:dyDescent="0.25">
      <c r="A40" s="13"/>
      <c r="B40" s="14">
        <v>26</v>
      </c>
      <c r="C40" s="126" t="s">
        <v>80</v>
      </c>
      <c r="D40" s="226"/>
      <c r="E40" s="21"/>
      <c r="F40" s="129">
        <v>0.05</v>
      </c>
      <c r="G40" s="64">
        <f>E40*F40</f>
        <v>0</v>
      </c>
      <c r="H40" s="195"/>
      <c r="I40" s="195"/>
      <c r="J40" s="20"/>
      <c r="K40" s="224" t="s">
        <v>193</v>
      </c>
      <c r="L40" s="225" t="s">
        <v>194</v>
      </c>
      <c r="M40" s="227"/>
      <c r="N40" s="222"/>
    </row>
    <row r="41" spans="1:16" ht="12.9" customHeight="1" x14ac:dyDescent="0.25">
      <c r="A41" s="13"/>
      <c r="B41" s="14">
        <v>27</v>
      </c>
      <c r="C41" s="126" t="s">
        <v>80</v>
      </c>
      <c r="D41" s="226"/>
      <c r="E41" s="21"/>
      <c r="F41" s="129">
        <v>0.1</v>
      </c>
      <c r="G41" s="64">
        <f>E41*F41</f>
        <v>0</v>
      </c>
      <c r="H41" s="195"/>
      <c r="I41" s="195"/>
      <c r="J41" s="20"/>
      <c r="K41" s="224" t="s">
        <v>195</v>
      </c>
      <c r="L41" s="225" t="s">
        <v>196</v>
      </c>
      <c r="M41" s="227"/>
      <c r="N41" s="222"/>
    </row>
    <row r="42" spans="1:16" ht="12" customHeight="1" x14ac:dyDescent="0.25">
      <c r="A42" s="13"/>
      <c r="B42" s="14"/>
      <c r="C42" s="73" t="s">
        <v>61</v>
      </c>
      <c r="D42" s="71"/>
      <c r="E42" s="74"/>
      <c r="F42" s="72"/>
      <c r="G42" s="25"/>
      <c r="H42" s="207"/>
      <c r="I42" s="195"/>
      <c r="K42" s="224"/>
      <c r="L42" s="222"/>
      <c r="M42" s="22"/>
      <c r="N42" s="165"/>
    </row>
    <row r="43" spans="1:16" ht="12.9" customHeight="1" x14ac:dyDescent="0.25">
      <c r="A43" s="13">
        <v>19</v>
      </c>
      <c r="B43" s="14">
        <v>27</v>
      </c>
      <c r="C43" s="33" t="s">
        <v>197</v>
      </c>
      <c r="D43" s="71"/>
      <c r="E43" s="21"/>
      <c r="F43" s="72">
        <v>0.15</v>
      </c>
      <c r="G43" s="64">
        <f t="shared" si="2"/>
        <v>0</v>
      </c>
      <c r="H43" s="207" t="s">
        <v>198</v>
      </c>
      <c r="I43" s="195" t="s">
        <v>199</v>
      </c>
      <c r="J43" s="124"/>
      <c r="K43" s="224" t="s">
        <v>200</v>
      </c>
      <c r="L43" s="222"/>
      <c r="M43" s="99"/>
      <c r="N43" s="222"/>
    </row>
    <row r="44" spans="1:16" ht="12.9" customHeight="1" x14ac:dyDescent="0.25">
      <c r="A44" s="13"/>
      <c r="B44" s="14"/>
      <c r="C44" s="73" t="s">
        <v>68</v>
      </c>
      <c r="D44" s="75"/>
      <c r="E44" s="74"/>
      <c r="F44" s="72"/>
      <c r="G44" s="25"/>
      <c r="H44" s="207"/>
      <c r="I44" s="195"/>
      <c r="J44" s="124"/>
      <c r="K44" s="224"/>
      <c r="L44" s="222"/>
      <c r="M44" s="227"/>
      <c r="N44" s="165"/>
    </row>
    <row r="45" spans="1:16" ht="12.9" customHeight="1" x14ac:dyDescent="0.25">
      <c r="A45" s="13">
        <v>20</v>
      </c>
      <c r="B45" s="14">
        <v>28</v>
      </c>
      <c r="C45" s="33" t="s">
        <v>70</v>
      </c>
      <c r="D45" s="75"/>
      <c r="E45" s="21"/>
      <c r="F45" s="72">
        <v>0.5</v>
      </c>
      <c r="G45" s="64">
        <f t="shared" si="2"/>
        <v>0</v>
      </c>
      <c r="H45" s="195"/>
      <c r="I45" s="195" t="s">
        <v>201</v>
      </c>
      <c r="J45" s="20"/>
      <c r="K45" s="224" t="s">
        <v>202</v>
      </c>
      <c r="L45" s="228"/>
      <c r="M45" s="227"/>
      <c r="N45" s="222"/>
    </row>
    <row r="46" spans="1:16" ht="12.9" customHeight="1" x14ac:dyDescent="0.25">
      <c r="A46" s="13">
        <v>22</v>
      </c>
      <c r="B46" s="14">
        <v>28</v>
      </c>
      <c r="C46" s="33" t="s">
        <v>89</v>
      </c>
      <c r="D46" s="75"/>
      <c r="E46" s="21"/>
      <c r="F46" s="72">
        <v>0.5</v>
      </c>
      <c r="G46" s="64">
        <f>E46*F46</f>
        <v>0</v>
      </c>
      <c r="H46" s="195" t="s">
        <v>203</v>
      </c>
      <c r="I46" s="195" t="s">
        <v>204</v>
      </c>
      <c r="J46" s="20"/>
      <c r="K46" s="224" t="s">
        <v>205</v>
      </c>
      <c r="L46" s="229" t="s">
        <v>206</v>
      </c>
      <c r="M46" s="230"/>
      <c r="N46" s="165"/>
    </row>
    <row r="47" spans="1:16" ht="12.9" customHeight="1" x14ac:dyDescent="0.25">
      <c r="A47" s="13">
        <v>21</v>
      </c>
      <c r="B47" s="14">
        <v>28</v>
      </c>
      <c r="C47" s="33" t="s">
        <v>73</v>
      </c>
      <c r="D47" s="75"/>
      <c r="E47" s="21"/>
      <c r="F47" s="72">
        <v>0.5</v>
      </c>
      <c r="G47" s="64">
        <f t="shared" si="2"/>
        <v>0</v>
      </c>
      <c r="H47" s="195"/>
      <c r="I47" s="195"/>
      <c r="J47" s="20"/>
      <c r="K47" s="224" t="s">
        <v>207</v>
      </c>
      <c r="L47" s="225" t="s">
        <v>208</v>
      </c>
      <c r="M47" s="227"/>
      <c r="N47" s="222"/>
    </row>
    <row r="48" spans="1:16" ht="12.9" customHeight="1" x14ac:dyDescent="0.25">
      <c r="A48" s="13"/>
      <c r="B48" s="14"/>
      <c r="C48" s="73" t="s">
        <v>76</v>
      </c>
      <c r="D48" s="75"/>
      <c r="E48" s="74"/>
      <c r="F48" s="72"/>
      <c r="G48" s="25"/>
      <c r="H48" s="195"/>
      <c r="I48" s="195"/>
      <c r="J48" s="20"/>
      <c r="K48" s="224"/>
      <c r="L48" s="228"/>
      <c r="M48" s="227"/>
      <c r="N48" s="222"/>
    </row>
    <row r="49" spans="1:14" ht="12.9" customHeight="1" x14ac:dyDescent="0.25">
      <c r="A49" s="13">
        <v>22</v>
      </c>
      <c r="B49" s="14">
        <v>28</v>
      </c>
      <c r="C49" s="33" t="s">
        <v>85</v>
      </c>
      <c r="D49" s="75"/>
      <c r="E49" s="21"/>
      <c r="F49" s="76">
        <v>0.5</v>
      </c>
      <c r="G49" s="64">
        <f t="shared" si="2"/>
        <v>0</v>
      </c>
      <c r="H49" s="195"/>
      <c r="I49" s="195" t="s">
        <v>209</v>
      </c>
      <c r="J49" s="231"/>
      <c r="K49" s="224" t="s">
        <v>210</v>
      </c>
      <c r="L49" s="229"/>
      <c r="M49" s="22"/>
      <c r="N49" s="165"/>
    </row>
    <row r="50" spans="1:14" x14ac:dyDescent="0.25">
      <c r="A50" s="13"/>
      <c r="B50" s="14"/>
      <c r="C50" s="334" t="s">
        <v>92</v>
      </c>
      <c r="D50" s="335"/>
      <c r="E50" s="74"/>
      <c r="F50" s="155"/>
      <c r="G50" s="77">
        <f t="shared" si="2"/>
        <v>0</v>
      </c>
      <c r="H50" s="197"/>
      <c r="I50" s="197"/>
      <c r="J50" s="231"/>
      <c r="K50" s="232"/>
      <c r="L50" s="229"/>
      <c r="M50" s="230"/>
      <c r="N50" s="165"/>
    </row>
    <row r="51" spans="1:14" ht="12.75" customHeight="1" x14ac:dyDescent="0.25">
      <c r="A51" s="13">
        <v>23</v>
      </c>
      <c r="B51" s="14">
        <v>28</v>
      </c>
      <c r="C51" s="73" t="s">
        <v>96</v>
      </c>
      <c r="D51" s="78"/>
      <c r="E51" s="21"/>
      <c r="F51" s="76">
        <v>0.5</v>
      </c>
      <c r="G51" s="64">
        <f>E51*F51</f>
        <v>0</v>
      </c>
      <c r="H51" s="195"/>
      <c r="I51" s="195" t="s">
        <v>211</v>
      </c>
      <c r="J51" s="231"/>
      <c r="K51" s="224" t="s">
        <v>212</v>
      </c>
      <c r="L51" s="229"/>
      <c r="M51" s="22"/>
      <c r="N51" s="165"/>
    </row>
    <row r="52" spans="1:14" x14ac:dyDescent="0.25">
      <c r="A52" s="13">
        <v>24</v>
      </c>
      <c r="B52" s="14">
        <v>28</v>
      </c>
      <c r="C52" s="73" t="s">
        <v>99</v>
      </c>
      <c r="D52" s="78"/>
      <c r="E52" s="21"/>
      <c r="F52" s="76">
        <v>0.5</v>
      </c>
      <c r="G52" s="64">
        <f>E52*F52</f>
        <v>0</v>
      </c>
      <c r="H52" s="195"/>
      <c r="I52" s="195" t="s">
        <v>211</v>
      </c>
      <c r="J52" s="231"/>
      <c r="K52" s="224" t="s">
        <v>212</v>
      </c>
      <c r="L52" s="229"/>
      <c r="M52" s="230"/>
      <c r="N52" s="165"/>
    </row>
    <row r="53" spans="1:14" ht="12.75" hidden="1" customHeight="1" x14ac:dyDescent="0.25">
      <c r="A53" s="13"/>
      <c r="B53" s="14"/>
      <c r="C53" s="33"/>
      <c r="D53" s="75"/>
      <c r="E53" s="79"/>
      <c r="F53" s="80"/>
      <c r="G53" s="81"/>
      <c r="H53" s="195"/>
      <c r="I53" s="195" t="s">
        <v>211</v>
      </c>
      <c r="J53" s="231"/>
      <c r="K53" s="224" t="s">
        <v>212</v>
      </c>
      <c r="L53" s="222"/>
      <c r="M53" s="22"/>
      <c r="N53" s="165"/>
    </row>
    <row r="54" spans="1:14" ht="12.75" customHeight="1" x14ac:dyDescent="0.25">
      <c r="A54" s="13">
        <v>25</v>
      </c>
      <c r="B54" s="14">
        <v>28</v>
      </c>
      <c r="C54" s="73" t="s">
        <v>102</v>
      </c>
      <c r="D54" s="75"/>
      <c r="E54" s="21"/>
      <c r="F54" s="76">
        <v>0.5</v>
      </c>
      <c r="G54" s="64">
        <f>E54*F54</f>
        <v>0</v>
      </c>
      <c r="H54" s="195"/>
      <c r="I54" s="195"/>
      <c r="J54" s="231"/>
      <c r="K54" s="224" t="s">
        <v>212</v>
      </c>
      <c r="L54" s="222"/>
      <c r="M54" s="22"/>
      <c r="N54" s="165"/>
    </row>
    <row r="55" spans="1:14" ht="12.75" customHeight="1" x14ac:dyDescent="0.25">
      <c r="A55" s="13">
        <v>26</v>
      </c>
      <c r="B55" s="14">
        <v>28</v>
      </c>
      <c r="C55" s="73" t="s">
        <v>103</v>
      </c>
      <c r="D55" s="75"/>
      <c r="E55" s="21"/>
      <c r="F55" s="76">
        <v>0.5</v>
      </c>
      <c r="G55" s="64">
        <f>E55*F55</f>
        <v>0</v>
      </c>
      <c r="H55" s="195"/>
      <c r="I55" s="195" t="s">
        <v>211</v>
      </c>
      <c r="J55" s="231"/>
      <c r="K55" s="224" t="s">
        <v>212</v>
      </c>
      <c r="L55" s="229"/>
      <c r="M55" s="230"/>
      <c r="N55" s="165"/>
    </row>
    <row r="56" spans="1:14" ht="14.4" x14ac:dyDescent="0.25">
      <c r="A56" s="13">
        <v>27</v>
      </c>
      <c r="B56" s="14">
        <v>28</v>
      </c>
      <c r="C56" s="322" t="s">
        <v>104</v>
      </c>
      <c r="D56" s="323"/>
      <c r="E56" s="21"/>
      <c r="F56" s="156">
        <v>0.5</v>
      </c>
      <c r="G56" s="64">
        <f>E56*F56</f>
        <v>0</v>
      </c>
      <c r="H56" s="195"/>
      <c r="I56" s="195" t="s">
        <v>211</v>
      </c>
      <c r="K56" s="224" t="s">
        <v>212</v>
      </c>
    </row>
    <row r="57" spans="1:14" ht="14.4" x14ac:dyDescent="0.25">
      <c r="A57" s="13">
        <v>28</v>
      </c>
      <c r="B57" s="14">
        <v>28</v>
      </c>
      <c r="C57" s="322" t="s">
        <v>105</v>
      </c>
      <c r="D57" s="323"/>
      <c r="E57" s="21"/>
      <c r="F57" s="156">
        <v>0.5</v>
      </c>
      <c r="G57" s="64">
        <f>E57*F57</f>
        <v>0</v>
      </c>
      <c r="H57" s="195"/>
      <c r="I57" s="195"/>
      <c r="K57" s="224" t="s">
        <v>212</v>
      </c>
    </row>
    <row r="58" spans="1:14" ht="14.4" x14ac:dyDescent="0.25">
      <c r="A58" s="13">
        <v>29</v>
      </c>
      <c r="B58" s="14">
        <v>28</v>
      </c>
      <c r="C58" s="58" t="s">
        <v>106</v>
      </c>
      <c r="D58" s="157"/>
      <c r="E58" s="21"/>
      <c r="F58" s="156">
        <v>0.5</v>
      </c>
      <c r="G58" s="64">
        <f t="shared" ref="G58:G59" si="4">E58*F58</f>
        <v>0</v>
      </c>
      <c r="H58" s="195"/>
      <c r="I58" s="195" t="s">
        <v>211</v>
      </c>
      <c r="K58" s="224" t="s">
        <v>212</v>
      </c>
    </row>
    <row r="59" spans="1:14" x14ac:dyDescent="0.25">
      <c r="A59" s="13">
        <v>30</v>
      </c>
      <c r="B59" s="14">
        <v>28</v>
      </c>
      <c r="C59" s="158" t="s">
        <v>108</v>
      </c>
      <c r="D59" s="153"/>
      <c r="E59" s="21"/>
      <c r="F59" s="159">
        <v>0.5</v>
      </c>
      <c r="G59" s="64">
        <f t="shared" si="4"/>
        <v>0</v>
      </c>
      <c r="H59" s="195"/>
      <c r="I59" s="195" t="s">
        <v>211</v>
      </c>
      <c r="J59" s="20"/>
      <c r="K59" s="224" t="s">
        <v>212</v>
      </c>
      <c r="L59" s="228"/>
      <c r="M59" s="227"/>
      <c r="N59" s="222"/>
    </row>
    <row r="60" spans="1:14" ht="12.75" hidden="1" customHeight="1" x14ac:dyDescent="0.25">
      <c r="A60" s="13"/>
      <c r="B60" s="14"/>
      <c r="C60" s="82"/>
      <c r="D60" s="83"/>
      <c r="E60" s="84"/>
      <c r="F60" s="76"/>
      <c r="G60" s="85"/>
      <c r="H60" s="233"/>
      <c r="I60" s="233"/>
      <c r="J60" s="20"/>
      <c r="K60" s="224" t="s">
        <v>212</v>
      </c>
      <c r="L60" s="228"/>
      <c r="M60" s="227"/>
      <c r="N60" s="222"/>
    </row>
    <row r="61" spans="1:14" x14ac:dyDescent="0.25">
      <c r="A61" s="13"/>
      <c r="B61" s="14"/>
      <c r="C61" s="324" t="s">
        <v>113</v>
      </c>
      <c r="D61" s="325"/>
      <c r="E61" s="86"/>
      <c r="F61" s="76"/>
      <c r="G61" s="87"/>
      <c r="H61" s="233"/>
      <c r="I61" s="233"/>
      <c r="J61" s="20"/>
      <c r="K61" s="234"/>
      <c r="L61" s="228"/>
      <c r="M61" s="227"/>
      <c r="N61" s="222"/>
    </row>
    <row r="62" spans="1:14" ht="12.75" customHeight="1" x14ac:dyDescent="0.25">
      <c r="A62" s="13">
        <v>31</v>
      </c>
      <c r="B62" s="14">
        <v>30</v>
      </c>
      <c r="C62" s="20" t="s">
        <v>116</v>
      </c>
      <c r="D62" s="83"/>
      <c r="E62" s="21"/>
      <c r="F62" s="76">
        <v>0.85</v>
      </c>
      <c r="G62" s="64">
        <f t="shared" ref="G62:G67" si="5">E62*F62</f>
        <v>0</v>
      </c>
      <c r="H62" s="195"/>
      <c r="I62" s="195" t="s">
        <v>213</v>
      </c>
      <c r="J62" s="231"/>
      <c r="K62" s="224" t="s">
        <v>214</v>
      </c>
      <c r="L62" s="222"/>
      <c r="M62" s="22"/>
      <c r="N62" s="165"/>
    </row>
    <row r="63" spans="1:14" ht="12.75" customHeight="1" x14ac:dyDescent="0.25">
      <c r="A63" s="13">
        <v>32</v>
      </c>
      <c r="B63" s="14">
        <v>30</v>
      </c>
      <c r="C63" s="20" t="s">
        <v>119</v>
      </c>
      <c r="D63" s="83"/>
      <c r="E63" s="21"/>
      <c r="F63" s="76">
        <v>0.85</v>
      </c>
      <c r="G63" s="64">
        <f t="shared" si="5"/>
        <v>0</v>
      </c>
      <c r="H63" s="195"/>
      <c r="I63" s="195" t="s">
        <v>213</v>
      </c>
      <c r="J63" s="231"/>
      <c r="K63" s="224" t="s">
        <v>214</v>
      </c>
      <c r="L63" s="229"/>
      <c r="M63" s="22"/>
      <c r="N63" s="165"/>
    </row>
    <row r="64" spans="1:14" ht="12.75" customHeight="1" x14ac:dyDescent="0.25">
      <c r="A64" s="13">
        <v>33</v>
      </c>
      <c r="B64" s="14">
        <v>30</v>
      </c>
      <c r="C64" s="20" t="s">
        <v>102</v>
      </c>
      <c r="D64" s="83"/>
      <c r="E64" s="21"/>
      <c r="F64" s="76">
        <v>0.85</v>
      </c>
      <c r="G64" s="64">
        <f t="shared" si="5"/>
        <v>0</v>
      </c>
      <c r="H64" s="195"/>
      <c r="I64" s="195" t="s">
        <v>213</v>
      </c>
      <c r="J64" s="231"/>
      <c r="K64" s="224" t="s">
        <v>214</v>
      </c>
      <c r="L64" s="229"/>
      <c r="M64" s="22"/>
      <c r="N64" s="165"/>
    </row>
    <row r="65" spans="1:20" s="33" customFormat="1" ht="12.75" hidden="1" customHeight="1" x14ac:dyDescent="0.25">
      <c r="A65" s="12"/>
      <c r="B65" s="14"/>
      <c r="C65" s="20"/>
      <c r="D65" s="83"/>
      <c r="E65" s="88"/>
      <c r="F65" s="76"/>
      <c r="G65" s="89"/>
      <c r="H65" s="197"/>
      <c r="I65" s="197"/>
      <c r="J65" s="235"/>
      <c r="K65" s="224" t="s">
        <v>214</v>
      </c>
      <c r="L65" s="236"/>
      <c r="M65" s="117"/>
      <c r="N65" s="118"/>
    </row>
    <row r="66" spans="1:20" ht="12.75" customHeight="1" x14ac:dyDescent="0.25">
      <c r="A66" s="13">
        <v>34</v>
      </c>
      <c r="B66" s="14">
        <v>30</v>
      </c>
      <c r="C66" s="20" t="s">
        <v>120</v>
      </c>
      <c r="D66" s="83"/>
      <c r="E66" s="21"/>
      <c r="F66" s="76">
        <v>0.85</v>
      </c>
      <c r="G66" s="90">
        <f t="shared" si="5"/>
        <v>0</v>
      </c>
      <c r="H66" s="195"/>
      <c r="I66" s="195" t="s">
        <v>213</v>
      </c>
      <c r="J66" s="231"/>
      <c r="K66" s="224" t="s">
        <v>214</v>
      </c>
      <c r="L66" s="229"/>
      <c r="M66" s="22"/>
      <c r="N66" s="165"/>
    </row>
    <row r="67" spans="1:20" ht="14.25" customHeight="1" x14ac:dyDescent="0.25">
      <c r="A67" s="13">
        <v>35</v>
      </c>
      <c r="B67" s="14">
        <v>29</v>
      </c>
      <c r="C67" s="82" t="s">
        <v>122</v>
      </c>
      <c r="D67" s="91"/>
      <c r="E67" s="21"/>
      <c r="F67" s="76">
        <v>0.65</v>
      </c>
      <c r="G67" s="90">
        <f t="shared" si="5"/>
        <v>0</v>
      </c>
      <c r="H67" s="195"/>
      <c r="I67" s="195" t="s">
        <v>215</v>
      </c>
      <c r="J67" s="20"/>
      <c r="K67" s="224" t="s">
        <v>216</v>
      </c>
      <c r="L67" s="237" t="s">
        <v>217</v>
      </c>
      <c r="M67" s="227"/>
      <c r="N67" s="238"/>
    </row>
    <row r="68" spans="1:20" ht="14.25" customHeight="1" x14ac:dyDescent="0.25">
      <c r="A68" s="13">
        <v>36</v>
      </c>
      <c r="B68" s="14">
        <v>30</v>
      </c>
      <c r="C68" s="82" t="s">
        <v>123</v>
      </c>
      <c r="D68" s="91"/>
      <c r="E68" s="21"/>
      <c r="F68" s="72">
        <v>0.85</v>
      </c>
      <c r="G68" s="90">
        <f>E68*F68</f>
        <v>0</v>
      </c>
      <c r="H68" s="197" t="s">
        <v>203</v>
      </c>
      <c r="I68" s="197" t="s">
        <v>215</v>
      </c>
      <c r="J68" s="20"/>
      <c r="K68" s="224" t="s">
        <v>214</v>
      </c>
      <c r="L68" s="237"/>
      <c r="M68" s="227"/>
      <c r="N68" s="238"/>
    </row>
    <row r="69" spans="1:20" ht="12.75" customHeight="1" x14ac:dyDescent="0.25">
      <c r="A69" s="13">
        <v>37</v>
      </c>
      <c r="B69" s="14">
        <v>29</v>
      </c>
      <c r="C69" s="82" t="s">
        <v>124</v>
      </c>
      <c r="D69" s="91"/>
      <c r="E69" s="21"/>
      <c r="F69" s="76">
        <v>0.65</v>
      </c>
      <c r="G69" s="90">
        <f>E69*F69</f>
        <v>0</v>
      </c>
      <c r="H69" s="195"/>
      <c r="I69" s="195" t="s">
        <v>213</v>
      </c>
      <c r="J69" s="20"/>
      <c r="K69" s="224" t="s">
        <v>216</v>
      </c>
      <c r="L69" s="237" t="s">
        <v>217</v>
      </c>
      <c r="M69" s="227"/>
      <c r="N69" s="238"/>
    </row>
    <row r="70" spans="1:20" s="20" customFormat="1" ht="12.75" customHeight="1" x14ac:dyDescent="0.25">
      <c r="A70" s="13">
        <v>38</v>
      </c>
      <c r="B70" s="14">
        <v>30</v>
      </c>
      <c r="C70" s="20" t="s">
        <v>105</v>
      </c>
      <c r="D70" s="83"/>
      <c r="E70" s="21"/>
      <c r="F70" s="72">
        <v>0.85</v>
      </c>
      <c r="G70" s="64">
        <f>E70*F70</f>
        <v>0</v>
      </c>
      <c r="H70" s="195"/>
      <c r="I70" s="195" t="s">
        <v>213</v>
      </c>
      <c r="K70" s="224" t="s">
        <v>214</v>
      </c>
      <c r="L70" s="229"/>
      <c r="M70" s="22"/>
      <c r="N70" s="165"/>
      <c r="O70" s="7"/>
      <c r="P70" s="7"/>
    </row>
    <row r="71" spans="1:20" s="33" customFormat="1" ht="12.75" hidden="1" customHeight="1" x14ac:dyDescent="0.25">
      <c r="A71" s="12"/>
      <c r="B71" s="14"/>
      <c r="C71" s="82"/>
      <c r="D71" s="91"/>
      <c r="E71" s="88"/>
      <c r="F71" s="76"/>
      <c r="G71" s="89"/>
      <c r="H71" s="197"/>
      <c r="I71" s="197"/>
      <c r="J71" s="73"/>
      <c r="K71" s="224" t="s">
        <v>214</v>
      </c>
      <c r="L71" s="236"/>
      <c r="M71" s="239"/>
      <c r="N71" s="240"/>
    </row>
    <row r="72" spans="1:20" ht="12.75" customHeight="1" x14ac:dyDescent="0.25">
      <c r="A72" s="13">
        <v>39</v>
      </c>
      <c r="B72" s="14">
        <v>30</v>
      </c>
      <c r="C72" s="82" t="s">
        <v>106</v>
      </c>
      <c r="D72" s="91"/>
      <c r="E72" s="21"/>
      <c r="F72" s="76">
        <v>0.85</v>
      </c>
      <c r="G72" s="64">
        <f t="shared" ref="G72:G77" si="6">E72*F72</f>
        <v>0</v>
      </c>
      <c r="H72" s="195"/>
      <c r="I72" s="195" t="s">
        <v>218</v>
      </c>
      <c r="J72" s="20"/>
      <c r="K72" s="224" t="s">
        <v>214</v>
      </c>
      <c r="L72" s="229"/>
      <c r="M72" s="227"/>
      <c r="N72" s="238"/>
    </row>
    <row r="73" spans="1:20" ht="12.75" customHeight="1" x14ac:dyDescent="0.25">
      <c r="A73" s="13">
        <v>40</v>
      </c>
      <c r="B73" s="14">
        <v>30</v>
      </c>
      <c r="C73" s="82" t="s">
        <v>108</v>
      </c>
      <c r="D73" s="91"/>
      <c r="E73" s="21"/>
      <c r="F73" s="76">
        <v>0.85</v>
      </c>
      <c r="G73" s="90">
        <f t="shared" si="6"/>
        <v>0</v>
      </c>
      <c r="H73" s="195"/>
      <c r="I73" s="195" t="s">
        <v>218</v>
      </c>
      <c r="J73" s="20" t="s">
        <v>203</v>
      </c>
      <c r="K73" s="224" t="s">
        <v>214</v>
      </c>
      <c r="L73" s="229"/>
      <c r="M73" s="227"/>
      <c r="N73" s="238"/>
    </row>
    <row r="74" spans="1:20" ht="13.5" customHeight="1" x14ac:dyDescent="0.25">
      <c r="A74" s="13">
        <v>41</v>
      </c>
      <c r="B74" s="14">
        <v>30</v>
      </c>
      <c r="C74" s="92" t="s">
        <v>127</v>
      </c>
      <c r="D74" s="93"/>
      <c r="E74" s="21"/>
      <c r="F74" s="76">
        <v>0.85</v>
      </c>
      <c r="G74" s="90">
        <f t="shared" si="6"/>
        <v>0</v>
      </c>
      <c r="H74" s="195"/>
      <c r="I74" s="195"/>
      <c r="J74" s="20"/>
      <c r="K74" s="224" t="s">
        <v>219</v>
      </c>
      <c r="L74" s="229"/>
      <c r="M74" s="227"/>
      <c r="N74" s="238"/>
    </row>
    <row r="75" spans="1:20" ht="13.5" customHeight="1" x14ac:dyDescent="0.25">
      <c r="A75" s="13">
        <v>42</v>
      </c>
      <c r="B75" s="14">
        <v>31</v>
      </c>
      <c r="C75" s="94" t="s">
        <v>129</v>
      </c>
      <c r="D75" s="62"/>
      <c r="E75" s="21"/>
      <c r="F75" s="63">
        <v>1</v>
      </c>
      <c r="G75" s="64">
        <f t="shared" si="6"/>
        <v>0</v>
      </c>
      <c r="H75" s="195"/>
      <c r="I75" s="195" t="s">
        <v>220</v>
      </c>
      <c r="J75" s="20"/>
      <c r="K75" s="224" t="s">
        <v>221</v>
      </c>
      <c r="L75" s="229"/>
      <c r="M75" s="227"/>
      <c r="N75" s="238"/>
    </row>
    <row r="76" spans="1:20" ht="13.5" customHeight="1" x14ac:dyDescent="0.25">
      <c r="A76" s="13">
        <v>43</v>
      </c>
      <c r="B76" s="14">
        <v>31</v>
      </c>
      <c r="C76" s="95" t="s">
        <v>130</v>
      </c>
      <c r="D76" s="91"/>
      <c r="E76" s="21"/>
      <c r="F76" s="76">
        <v>1</v>
      </c>
      <c r="G76" s="64">
        <f t="shared" si="6"/>
        <v>0</v>
      </c>
      <c r="H76" s="195"/>
      <c r="I76" s="195" t="s">
        <v>222</v>
      </c>
      <c r="J76" s="20"/>
      <c r="K76" s="224" t="s">
        <v>221</v>
      </c>
      <c r="L76" s="229"/>
      <c r="M76" s="227"/>
      <c r="N76" s="238"/>
    </row>
    <row r="77" spans="1:20" ht="13.5" customHeight="1" x14ac:dyDescent="0.25">
      <c r="A77" s="13">
        <v>44</v>
      </c>
      <c r="B77" s="14">
        <v>32</v>
      </c>
      <c r="C77" s="96" t="s">
        <v>132</v>
      </c>
      <c r="D77" s="97"/>
      <c r="E77" s="21"/>
      <c r="F77" s="98">
        <v>0.05</v>
      </c>
      <c r="G77" s="64">
        <f t="shared" si="6"/>
        <v>0</v>
      </c>
      <c r="H77" s="195"/>
      <c r="I77" s="195" t="s">
        <v>223</v>
      </c>
      <c r="J77" s="20"/>
      <c r="K77" s="214" t="s">
        <v>224</v>
      </c>
      <c r="L77" s="229"/>
      <c r="M77" s="227"/>
      <c r="N77" s="238"/>
    </row>
    <row r="78" spans="1:20" ht="11.25" customHeight="1" thickBot="1" x14ac:dyDescent="0.3">
      <c r="E78" s="79"/>
      <c r="F78" s="79"/>
      <c r="G78" s="160"/>
      <c r="H78" s="180"/>
      <c r="I78" s="180"/>
    </row>
    <row r="79" spans="1:20" ht="12.75" customHeight="1" thickBot="1" x14ac:dyDescent="0.3">
      <c r="C79" s="161" t="s">
        <v>134</v>
      </c>
      <c r="D79" s="162"/>
      <c r="E79" s="50">
        <f>SUM(E35:E77)</f>
        <v>0</v>
      </c>
      <c r="F79" s="163"/>
      <c r="G79" s="52">
        <f>SUM(G35:G77)</f>
        <v>0</v>
      </c>
      <c r="H79" s="241"/>
      <c r="I79" s="241"/>
      <c r="K79" s="216"/>
      <c r="N79" s="7"/>
      <c r="T79" s="238"/>
    </row>
    <row r="80" spans="1:20" ht="12.75" customHeight="1" thickBot="1" x14ac:dyDescent="0.3">
      <c r="E80" s="164"/>
      <c r="F80" s="22"/>
      <c r="G80" s="165"/>
      <c r="H80" s="165"/>
      <c r="I80" s="165"/>
      <c r="T80" s="238"/>
    </row>
    <row r="81" spans="3:13" ht="12.75" customHeight="1" thickBot="1" x14ac:dyDescent="0.3">
      <c r="C81" s="166"/>
      <c r="D81" s="167" t="s">
        <v>135</v>
      </c>
      <c r="E81" s="168" t="s">
        <v>136</v>
      </c>
      <c r="F81" s="22"/>
      <c r="G81" s="165"/>
      <c r="H81" s="165"/>
      <c r="I81" s="165"/>
    </row>
    <row r="82" spans="3:13" ht="12.75" customHeight="1" x14ac:dyDescent="0.25">
      <c r="C82" s="326" t="s">
        <v>137</v>
      </c>
      <c r="D82" s="328">
        <f>IFERROR(G31/G79,)</f>
        <v>0</v>
      </c>
      <c r="E82" s="330">
        <v>1</v>
      </c>
      <c r="F82" s="22"/>
      <c r="G82" s="165"/>
      <c r="H82" s="165"/>
      <c r="I82" s="165"/>
    </row>
    <row r="83" spans="3:13" ht="12.75" customHeight="1" thickBot="1" x14ac:dyDescent="0.3">
      <c r="C83" s="327"/>
      <c r="D83" s="329"/>
      <c r="E83" s="331"/>
      <c r="F83" s="22"/>
      <c r="G83" s="165"/>
      <c r="H83" s="165"/>
      <c r="I83" s="165"/>
      <c r="J83" s="185"/>
    </row>
    <row r="84" spans="3:13" ht="12.75" customHeight="1" x14ac:dyDescent="0.25"/>
    <row r="85" spans="3:13" ht="12.75" customHeight="1" x14ac:dyDescent="0.25">
      <c r="J85" s="242"/>
      <c r="L85" s="242"/>
      <c r="M85" s="242"/>
    </row>
    <row r="86" spans="3:13" ht="12.75" customHeight="1" x14ac:dyDescent="0.25">
      <c r="J86" s="242"/>
      <c r="L86" s="242"/>
      <c r="M86" s="242"/>
    </row>
    <row r="87" spans="3:13" ht="12.75" customHeight="1" x14ac:dyDescent="0.25">
      <c r="J87" s="242"/>
      <c r="L87" s="242"/>
      <c r="M87" s="242"/>
    </row>
    <row r="88" spans="3:13" ht="13.8" x14ac:dyDescent="0.25">
      <c r="J88" s="242"/>
      <c r="L88" s="242"/>
      <c r="M88" s="242"/>
    </row>
    <row r="89" spans="3:13" ht="13.8" x14ac:dyDescent="0.25">
      <c r="J89" s="242"/>
      <c r="L89" s="242"/>
      <c r="M89" s="242"/>
    </row>
    <row r="90" spans="3:13" ht="13.8" x14ac:dyDescent="0.25">
      <c r="J90" s="242"/>
      <c r="L90" s="242"/>
      <c r="M90" s="242"/>
    </row>
    <row r="91" spans="3:13" ht="13.8" x14ac:dyDescent="0.25">
      <c r="J91" s="242"/>
      <c r="L91" s="242"/>
      <c r="M91" s="242"/>
    </row>
    <row r="92" spans="3:13" ht="12.75" customHeight="1" x14ac:dyDescent="0.25">
      <c r="J92" s="242"/>
      <c r="L92" s="242"/>
      <c r="M92" s="242"/>
    </row>
    <row r="93" spans="3:13" ht="13.8" x14ac:dyDescent="0.25">
      <c r="L93" s="242"/>
      <c r="M93" s="242"/>
    </row>
    <row r="94" spans="3:13" ht="13.8" x14ac:dyDescent="0.25">
      <c r="J94" s="242"/>
      <c r="L94" s="242"/>
      <c r="M94" s="242"/>
    </row>
    <row r="95" spans="3:13" ht="13.8" x14ac:dyDescent="0.25">
      <c r="J95" s="242"/>
      <c r="L95" s="242"/>
      <c r="M95" s="242"/>
    </row>
    <row r="96" spans="3:13" ht="13.8" x14ac:dyDescent="0.25">
      <c r="J96" s="242"/>
      <c r="L96" s="242"/>
      <c r="M96" s="242"/>
    </row>
    <row r="97" spans="10:13" ht="13.8" x14ac:dyDescent="0.25">
      <c r="J97" s="242"/>
      <c r="L97" s="242"/>
      <c r="M97" s="242"/>
    </row>
  </sheetData>
  <mergeCells count="22">
    <mergeCell ref="C20:D20"/>
    <mergeCell ref="A2:B2"/>
    <mergeCell ref="C2:D2"/>
    <mergeCell ref="A3:B3"/>
    <mergeCell ref="C9:D9"/>
    <mergeCell ref="C10:D10"/>
    <mergeCell ref="C11:D11"/>
    <mergeCell ref="C14:D14"/>
    <mergeCell ref="C16:D16"/>
    <mergeCell ref="C17:D17"/>
    <mergeCell ref="C18:D18"/>
    <mergeCell ref="C19:D19"/>
    <mergeCell ref="C61:D61"/>
    <mergeCell ref="C82:C83"/>
    <mergeCell ref="D82:D83"/>
    <mergeCell ref="E82:E83"/>
    <mergeCell ref="C23:D23"/>
    <mergeCell ref="C24:D24"/>
    <mergeCell ref="C26:D26"/>
    <mergeCell ref="C50:D50"/>
    <mergeCell ref="C56:D56"/>
    <mergeCell ref="C57:D5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8CDF-8CD2-490A-969D-2327992988C3}">
  <dimension ref="A1:T80"/>
  <sheetViews>
    <sheetView zoomScale="80" zoomScaleNormal="80" workbookViewId="0">
      <selection activeCell="D55" sqref="D55"/>
    </sheetView>
  </sheetViews>
  <sheetFormatPr defaultRowHeight="13.2" x14ac:dyDescent="0.25"/>
  <cols>
    <col min="1" max="1" width="9.109375" style="99" customWidth="1"/>
    <col min="2" max="2" width="14.109375" style="99" customWidth="1"/>
    <col min="3" max="3" width="21" style="99" customWidth="1"/>
    <col min="4" max="4" width="16.5546875" style="7" customWidth="1"/>
    <col min="5" max="5" width="122.5546875" style="7" customWidth="1"/>
    <col min="6" max="6" width="19.33203125" style="7" customWidth="1"/>
    <col min="7" max="7" width="14" style="7" customWidth="1"/>
    <col min="8" max="8" width="18.6640625" style="8" bestFit="1" customWidth="1"/>
    <col min="9" max="9" width="25.6640625" style="8" hidden="1" customWidth="1"/>
    <col min="10" max="10" width="18.6640625" style="8" hidden="1" customWidth="1"/>
    <col min="11" max="11" width="25.109375" style="7" hidden="1" customWidth="1"/>
    <col min="12" max="12" width="17.88671875" style="7" customWidth="1"/>
    <col min="13" max="13" width="14" style="7" customWidth="1"/>
    <col min="14" max="14" width="17.33203125" style="8" customWidth="1"/>
    <col min="15" max="15" width="14.3320312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664062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3320312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664062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3320312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664062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3320312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664062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3320312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664062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3320312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664062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3320312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664062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3320312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664062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3320312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664062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3320312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664062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3320312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664062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3320312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664062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3320312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664062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3320312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664062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3320312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664062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3320312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664062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3320312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664062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3320312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664062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3320312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664062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3320312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664062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3320312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664062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3320312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664062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3320312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664062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3320312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664062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3320312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664062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3320312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664062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3320312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664062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3320312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664062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3320312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664062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3320312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664062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3320312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664062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3320312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664062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3320312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664062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3320312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664062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3320312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664062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3320312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664062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3320312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664062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3320312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664062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3320312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664062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3320312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664062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3320312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664062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3320312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664062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3320312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664062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3320312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664062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3320312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664062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3320312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664062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3320312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664062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3320312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664062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3320312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664062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3320312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664062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3320312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664062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3320312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664062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3320312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664062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3320312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664062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3320312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664062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3320312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664062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3320312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664062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3320312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664062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3320312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664062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3320312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664062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3320312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664062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3320312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664062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3320312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664062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3320312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2" width="8.88671875" style="7"/>
    <col min="16383" max="16384" width="8.88671875" style="7" customWidth="1"/>
  </cols>
  <sheetData>
    <row r="1" spans="1:14" ht="14.25" customHeight="1" x14ac:dyDescent="0.25">
      <c r="A1" s="4" t="s">
        <v>0</v>
      </c>
      <c r="B1" s="253">
        <v>44609</v>
      </c>
      <c r="C1" s="254"/>
      <c r="D1" s="1"/>
      <c r="E1" s="3" t="s">
        <v>225</v>
      </c>
      <c r="F1" s="1"/>
      <c r="G1" s="2">
        <v>44197</v>
      </c>
      <c r="H1" s="6"/>
      <c r="I1" s="175"/>
      <c r="J1" s="176"/>
      <c r="K1" s="177"/>
    </row>
    <row r="2" spans="1:14" ht="22.5" customHeight="1" x14ac:dyDescent="0.3">
      <c r="A2" s="336" t="s">
        <v>226</v>
      </c>
      <c r="B2" s="388"/>
      <c r="C2" s="337"/>
      <c r="D2" s="396"/>
      <c r="E2" s="397"/>
      <c r="F2" s="397"/>
      <c r="G2" s="397"/>
      <c r="H2" s="397"/>
      <c r="I2" s="180"/>
      <c r="J2" s="180"/>
      <c r="K2" s="181"/>
      <c r="L2" s="181"/>
      <c r="M2" s="181"/>
    </row>
    <row r="3" spans="1:14" ht="21.75" customHeight="1" x14ac:dyDescent="0.3">
      <c r="A3" s="340" t="s">
        <v>227</v>
      </c>
      <c r="B3" s="389"/>
      <c r="C3" s="341"/>
      <c r="D3" s="398"/>
      <c r="E3" s="399"/>
      <c r="F3" s="399"/>
      <c r="G3" s="399"/>
      <c r="H3" s="399"/>
      <c r="I3" s="180"/>
      <c r="J3" s="180"/>
    </row>
    <row r="4" spans="1:14" ht="48" customHeight="1" x14ac:dyDescent="0.25">
      <c r="A4" s="10" t="s">
        <v>228</v>
      </c>
      <c r="B4" s="11" t="s">
        <v>229</v>
      </c>
      <c r="C4" s="11" t="s">
        <v>230</v>
      </c>
      <c r="D4" s="185" t="s">
        <v>231</v>
      </c>
      <c r="F4" s="186" t="s">
        <v>232</v>
      </c>
      <c r="G4" s="186" t="s">
        <v>233</v>
      </c>
      <c r="H4" s="186" t="s">
        <v>234</v>
      </c>
      <c r="I4" s="190" t="s">
        <v>143</v>
      </c>
      <c r="J4" s="191" t="s">
        <v>144</v>
      </c>
      <c r="K4" s="188" t="s">
        <v>145</v>
      </c>
    </row>
    <row r="5" spans="1:14" ht="2.25" customHeight="1" x14ac:dyDescent="0.25">
      <c r="A5" s="12"/>
      <c r="B5" s="12"/>
      <c r="C5" s="12"/>
      <c r="D5" s="185"/>
      <c r="F5" s="9"/>
      <c r="G5" s="9"/>
      <c r="H5" s="9"/>
      <c r="I5" s="190"/>
      <c r="J5" s="191"/>
      <c r="K5" s="188"/>
    </row>
    <row r="6" spans="1:14" x14ac:dyDescent="0.25">
      <c r="A6" s="13"/>
      <c r="B6" s="13">
        <v>8</v>
      </c>
      <c r="C6" s="12"/>
      <c r="D6" s="15" t="s">
        <v>235</v>
      </c>
      <c r="E6" s="16"/>
      <c r="F6" s="17"/>
      <c r="G6" s="18"/>
      <c r="H6" s="19"/>
      <c r="I6" s="190"/>
      <c r="J6" s="193" t="s">
        <v>147</v>
      </c>
    </row>
    <row r="7" spans="1:14" s="20" customFormat="1" ht="12.9" customHeight="1" x14ac:dyDescent="0.25">
      <c r="A7" s="13">
        <v>1</v>
      </c>
      <c r="B7" s="13">
        <v>9</v>
      </c>
      <c r="C7" s="255" t="s">
        <v>236</v>
      </c>
      <c r="D7" s="20" t="s">
        <v>237</v>
      </c>
      <c r="E7" s="7"/>
      <c r="F7" s="21"/>
      <c r="G7" s="22">
        <v>1</v>
      </c>
      <c r="H7" s="23">
        <f>F7*G7</f>
        <v>0</v>
      </c>
      <c r="I7" s="195" t="s">
        <v>148</v>
      </c>
      <c r="J7" s="195" t="s">
        <v>149</v>
      </c>
    </row>
    <row r="8" spans="1:14" ht="12.9" customHeight="1" x14ac:dyDescent="0.25">
      <c r="A8" s="13"/>
      <c r="B8" s="13">
        <v>9</v>
      </c>
      <c r="C8" s="255"/>
      <c r="D8" s="82" t="s">
        <v>238</v>
      </c>
      <c r="F8" s="25"/>
      <c r="G8" s="22"/>
      <c r="H8" s="25"/>
      <c r="I8" s="7"/>
      <c r="J8" s="7"/>
    </row>
    <row r="9" spans="1:14" ht="12.9" customHeight="1" x14ac:dyDescent="0.25">
      <c r="A9" s="13">
        <v>2</v>
      </c>
      <c r="B9" s="13">
        <v>9</v>
      </c>
      <c r="C9" s="255" t="s">
        <v>239</v>
      </c>
      <c r="D9" s="390" t="s">
        <v>240</v>
      </c>
      <c r="E9" s="391"/>
      <c r="F9" s="21"/>
      <c r="G9" s="22">
        <v>0</v>
      </c>
      <c r="H9" s="23">
        <f>F9*G9</f>
        <v>0</v>
      </c>
      <c r="I9" s="196"/>
      <c r="J9" s="197" t="s">
        <v>151</v>
      </c>
    </row>
    <row r="10" spans="1:14" ht="12.9" customHeight="1" x14ac:dyDescent="0.25">
      <c r="A10" s="13">
        <v>3</v>
      </c>
      <c r="B10" s="13">
        <v>9</v>
      </c>
      <c r="C10" s="255" t="s">
        <v>239</v>
      </c>
      <c r="D10" s="390" t="s">
        <v>241</v>
      </c>
      <c r="E10" s="391"/>
      <c r="F10" s="21"/>
      <c r="G10" s="22">
        <v>1</v>
      </c>
      <c r="H10" s="23">
        <f>G10*F10</f>
        <v>0</v>
      </c>
      <c r="I10" s="196" t="s">
        <v>153</v>
      </c>
      <c r="J10" s="197" t="s">
        <v>149</v>
      </c>
    </row>
    <row r="11" spans="1:14" ht="12.9" customHeight="1" x14ac:dyDescent="0.25">
      <c r="A11" s="13"/>
      <c r="B11" s="13"/>
      <c r="C11" s="14"/>
      <c r="D11" s="27" t="s">
        <v>242</v>
      </c>
      <c r="E11" s="28"/>
      <c r="F11" s="256">
        <f>+F7+F9+F10</f>
        <v>0</v>
      </c>
      <c r="G11" s="28"/>
      <c r="H11" s="23">
        <f>H7+H9+H10</f>
        <v>0</v>
      </c>
      <c r="I11" s="199"/>
      <c r="J11" s="200"/>
    </row>
    <row r="12" spans="1:14" s="44" customFormat="1" x14ac:dyDescent="0.25">
      <c r="A12" s="13"/>
      <c r="B12" s="13"/>
      <c r="C12" s="14"/>
      <c r="D12" s="400" t="s">
        <v>243</v>
      </c>
      <c r="E12" s="401"/>
      <c r="F12" s="25"/>
      <c r="G12" s="32"/>
      <c r="H12" s="25"/>
      <c r="I12" s="202"/>
      <c r="J12" s="203"/>
      <c r="N12" s="205"/>
    </row>
    <row r="13" spans="1:14" ht="12.9" customHeight="1" x14ac:dyDescent="0.25">
      <c r="A13" s="13">
        <v>4</v>
      </c>
      <c r="B13" s="13">
        <v>9</v>
      </c>
      <c r="C13" s="255" t="s">
        <v>244</v>
      </c>
      <c r="D13" s="382" t="s">
        <v>245</v>
      </c>
      <c r="E13" s="383"/>
      <c r="F13" s="21"/>
      <c r="G13" s="22">
        <v>1</v>
      </c>
      <c r="H13" s="23">
        <f>F13*G13</f>
        <v>0</v>
      </c>
      <c r="I13" s="195"/>
      <c r="J13" s="195" t="s">
        <v>157</v>
      </c>
    </row>
    <row r="14" spans="1:14" ht="12.9" customHeight="1" x14ac:dyDescent="0.25">
      <c r="A14" s="13">
        <v>5</v>
      </c>
      <c r="B14" s="13">
        <v>9</v>
      </c>
      <c r="C14" s="255" t="s">
        <v>244</v>
      </c>
      <c r="D14" s="257" t="s">
        <v>246</v>
      </c>
      <c r="F14" s="21"/>
      <c r="G14" s="22">
        <v>1</v>
      </c>
      <c r="H14" s="23">
        <f>F14*G14</f>
        <v>0</v>
      </c>
      <c r="I14" s="195"/>
      <c r="J14" s="195" t="s">
        <v>157</v>
      </c>
    </row>
    <row r="15" spans="1:14" ht="12.9" customHeight="1" x14ac:dyDescent="0.25">
      <c r="A15" s="13">
        <v>6</v>
      </c>
      <c r="B15" s="13">
        <v>9</v>
      </c>
      <c r="C15" s="255" t="s">
        <v>247</v>
      </c>
      <c r="D15" s="392" t="s">
        <v>248</v>
      </c>
      <c r="E15" s="393"/>
      <c r="F15" s="21"/>
      <c r="G15" s="34">
        <v>1</v>
      </c>
      <c r="H15" s="23">
        <f>F15*G15</f>
        <v>0</v>
      </c>
      <c r="I15" s="207" t="s">
        <v>159</v>
      </c>
      <c r="J15" s="195" t="s">
        <v>157</v>
      </c>
    </row>
    <row r="16" spans="1:14" ht="13.2" customHeight="1" x14ac:dyDescent="0.25">
      <c r="A16" s="13"/>
      <c r="B16" s="13"/>
      <c r="C16" s="14"/>
      <c r="D16" s="394" t="s">
        <v>249</v>
      </c>
      <c r="E16" s="395"/>
      <c r="F16" s="25"/>
      <c r="G16" s="35"/>
      <c r="H16" s="25"/>
      <c r="I16" s="207"/>
      <c r="J16" s="195"/>
    </row>
    <row r="17" spans="1:16" ht="12.9" customHeight="1" x14ac:dyDescent="0.25">
      <c r="A17" s="13">
        <v>7</v>
      </c>
      <c r="B17" s="13">
        <v>10</v>
      </c>
      <c r="C17" s="255" t="s">
        <v>250</v>
      </c>
      <c r="D17" s="374" t="s">
        <v>251</v>
      </c>
      <c r="E17" s="375"/>
      <c r="F17" s="21"/>
      <c r="G17" s="22">
        <v>0.94999999999999984</v>
      </c>
      <c r="H17" s="23">
        <f>F17*G17</f>
        <v>0</v>
      </c>
      <c r="I17" s="207" t="s">
        <v>161</v>
      </c>
      <c r="J17" s="208" t="s">
        <v>162</v>
      </c>
    </row>
    <row r="18" spans="1:16" ht="12.9" customHeight="1" x14ac:dyDescent="0.25">
      <c r="A18" s="13">
        <v>8</v>
      </c>
      <c r="B18" s="13">
        <v>11</v>
      </c>
      <c r="C18" s="255" t="s">
        <v>252</v>
      </c>
      <c r="D18" s="374" t="s">
        <v>253</v>
      </c>
      <c r="E18" s="375"/>
      <c r="F18" s="21"/>
      <c r="G18" s="22">
        <v>0.89999999999999991</v>
      </c>
      <c r="H18" s="23">
        <f>F18*G18</f>
        <v>0</v>
      </c>
      <c r="I18" s="207" t="s">
        <v>164</v>
      </c>
      <c r="J18" s="208" t="s">
        <v>165</v>
      </c>
    </row>
    <row r="19" spans="1:16" ht="12.9" customHeight="1" x14ac:dyDescent="0.25">
      <c r="A19" s="13">
        <v>9</v>
      </c>
      <c r="B19" s="13">
        <v>11</v>
      </c>
      <c r="C19" s="255" t="s">
        <v>252</v>
      </c>
      <c r="D19" s="382" t="s">
        <v>254</v>
      </c>
      <c r="E19" s="383"/>
      <c r="F19" s="21"/>
      <c r="G19" s="22">
        <v>0.9</v>
      </c>
      <c r="H19" s="23">
        <f>F19*G19</f>
        <v>0</v>
      </c>
      <c r="I19" s="209" t="s">
        <v>167</v>
      </c>
      <c r="J19" s="210" t="s">
        <v>165</v>
      </c>
    </row>
    <row r="20" spans="1:16" ht="12.9" customHeight="1" x14ac:dyDescent="0.25">
      <c r="A20" s="13">
        <v>10</v>
      </c>
      <c r="B20" s="13">
        <v>11</v>
      </c>
      <c r="C20" s="255" t="s">
        <v>252</v>
      </c>
      <c r="D20" s="258" t="s">
        <v>255</v>
      </c>
      <c r="E20" s="28"/>
      <c r="F20" s="21"/>
      <c r="G20" s="34">
        <v>0.9</v>
      </c>
      <c r="H20" s="23">
        <f>F20*G20</f>
        <v>0</v>
      </c>
      <c r="I20" s="211"/>
      <c r="J20" s="211"/>
    </row>
    <row r="21" spans="1:16" x14ac:dyDescent="0.25">
      <c r="A21" s="13"/>
      <c r="B21" s="13"/>
      <c r="C21" s="14"/>
      <c r="D21" s="259" t="s">
        <v>256</v>
      </c>
      <c r="E21" s="36"/>
      <c r="F21" s="25"/>
      <c r="G21" s="35"/>
      <c r="H21" s="25"/>
      <c r="I21" s="211"/>
      <c r="J21" s="211"/>
    </row>
    <row r="22" spans="1:16" ht="12.9" customHeight="1" x14ac:dyDescent="0.25">
      <c r="A22" s="13">
        <v>11</v>
      </c>
      <c r="B22" s="13">
        <v>12</v>
      </c>
      <c r="C22" s="255" t="s">
        <v>257</v>
      </c>
      <c r="D22" s="382" t="s">
        <v>258</v>
      </c>
      <c r="E22" s="383"/>
      <c r="F22" s="21"/>
      <c r="G22" s="22">
        <v>0.5</v>
      </c>
      <c r="H22" s="23">
        <f>F22*G22</f>
        <v>0</v>
      </c>
      <c r="I22" s="212" t="s">
        <v>169</v>
      </c>
      <c r="J22" s="195" t="s">
        <v>170</v>
      </c>
    </row>
    <row r="23" spans="1:16" ht="12.9" customHeight="1" x14ac:dyDescent="0.25">
      <c r="A23" s="13">
        <v>12</v>
      </c>
      <c r="B23" s="13">
        <v>12</v>
      </c>
      <c r="C23" s="255" t="s">
        <v>259</v>
      </c>
      <c r="D23" s="374" t="s">
        <v>260</v>
      </c>
      <c r="E23" s="375"/>
      <c r="F23" s="21"/>
      <c r="G23" s="22">
        <v>0.5</v>
      </c>
      <c r="H23" s="23">
        <f>F23*G23</f>
        <v>0</v>
      </c>
      <c r="I23" s="212"/>
      <c r="J23" s="195"/>
    </row>
    <row r="24" spans="1:16" ht="12.9" customHeight="1" x14ac:dyDescent="0.25">
      <c r="A24" s="13">
        <v>13</v>
      </c>
      <c r="B24" s="13">
        <v>12</v>
      </c>
      <c r="C24" s="255" t="s">
        <v>261</v>
      </c>
      <c r="D24" s="260" t="s">
        <v>262</v>
      </c>
      <c r="F24" s="21"/>
      <c r="G24" s="22">
        <v>0.5</v>
      </c>
      <c r="H24" s="23">
        <f>F24*G24</f>
        <v>0</v>
      </c>
      <c r="I24" s="195"/>
      <c r="J24" s="195" t="s">
        <v>174</v>
      </c>
    </row>
    <row r="25" spans="1:16" ht="14.4" customHeight="1" x14ac:dyDescent="0.25">
      <c r="A25" s="13">
        <v>14</v>
      </c>
      <c r="B25" s="13">
        <v>12</v>
      </c>
      <c r="C25" s="255" t="s">
        <v>263</v>
      </c>
      <c r="D25" s="376" t="s">
        <v>264</v>
      </c>
      <c r="E25" s="377"/>
      <c r="F25" s="21"/>
      <c r="G25" s="37">
        <v>0.5</v>
      </c>
      <c r="H25" s="23">
        <f>F25*G25</f>
        <v>0</v>
      </c>
      <c r="I25" s="197"/>
      <c r="J25" s="197" t="s">
        <v>177</v>
      </c>
    </row>
    <row r="26" spans="1:16" ht="13.8" thickBot="1" x14ac:dyDescent="0.3">
      <c r="A26" s="13">
        <v>15</v>
      </c>
      <c r="B26" s="261">
        <v>13</v>
      </c>
      <c r="C26" s="262" t="s">
        <v>265</v>
      </c>
      <c r="D26" s="263" t="s">
        <v>266</v>
      </c>
      <c r="E26" s="40"/>
      <c r="F26" s="21"/>
      <c r="G26" s="41">
        <v>0</v>
      </c>
      <c r="H26" s="23">
        <f>F26*G26</f>
        <v>0</v>
      </c>
      <c r="I26" s="195" t="s">
        <v>179</v>
      </c>
      <c r="J26" s="195" t="s">
        <v>180</v>
      </c>
    </row>
    <row r="27" spans="1:16" ht="13.8" thickBot="1" x14ac:dyDescent="0.3">
      <c r="D27" s="48" t="s">
        <v>267</v>
      </c>
      <c r="E27" s="49"/>
      <c r="F27" s="264">
        <f>SUM(F11:F26)</f>
        <v>0</v>
      </c>
      <c r="G27" s="51"/>
      <c r="H27" s="52">
        <f>SUM(H11:H26)</f>
        <v>0</v>
      </c>
      <c r="I27" s="215"/>
      <c r="J27" s="215"/>
    </row>
    <row r="28" spans="1:16" x14ac:dyDescent="0.25">
      <c r="F28" s="245"/>
      <c r="G28" s="22"/>
      <c r="H28" s="47"/>
      <c r="I28" s="211"/>
      <c r="J28" s="211"/>
    </row>
    <row r="29" spans="1:16" ht="13.8" x14ac:dyDescent="0.25">
      <c r="A29" s="13"/>
      <c r="B29" s="13" t="s">
        <v>46</v>
      </c>
      <c r="C29" s="14" t="s">
        <v>268</v>
      </c>
      <c r="D29" s="265" t="s">
        <v>269</v>
      </c>
      <c r="E29" s="54"/>
      <c r="F29" s="55"/>
      <c r="G29" s="56"/>
      <c r="H29" s="57"/>
      <c r="I29" s="217"/>
      <c r="J29" s="217"/>
    </row>
    <row r="30" spans="1:16" x14ac:dyDescent="0.25">
      <c r="A30" s="13"/>
      <c r="B30" s="13"/>
      <c r="C30" s="14"/>
      <c r="D30" s="266" t="s">
        <v>270</v>
      </c>
      <c r="E30" s="267"/>
      <c r="F30" s="268"/>
      <c r="G30" s="269"/>
      <c r="H30" s="270"/>
      <c r="I30" s="190"/>
      <c r="J30" s="190"/>
    </row>
    <row r="31" spans="1:16" ht="12.9" customHeight="1" x14ac:dyDescent="0.25">
      <c r="A31" s="13">
        <v>16</v>
      </c>
      <c r="B31" s="13">
        <v>24</v>
      </c>
      <c r="C31" s="14" t="s">
        <v>271</v>
      </c>
      <c r="D31" s="271" t="s">
        <v>272</v>
      </c>
      <c r="E31" s="62"/>
      <c r="F31" s="21"/>
      <c r="G31" s="272">
        <v>0</v>
      </c>
      <c r="H31" s="273">
        <f t="shared" ref="H31:H36" si="0">F31*G31</f>
        <v>0</v>
      </c>
      <c r="I31" s="195"/>
      <c r="J31" s="195"/>
      <c r="P31" s="220"/>
    </row>
    <row r="32" spans="1:16" s="124" customFormat="1" ht="12.9" customHeight="1" x14ac:dyDescent="0.25">
      <c r="A32" s="13">
        <v>17</v>
      </c>
      <c r="B32" s="13">
        <v>24</v>
      </c>
      <c r="C32" s="255" t="s">
        <v>273</v>
      </c>
      <c r="D32" s="274" t="s">
        <v>274</v>
      </c>
      <c r="E32" s="275"/>
      <c r="F32" s="244"/>
      <c r="G32" s="276">
        <v>0</v>
      </c>
      <c r="H32" s="273">
        <f t="shared" si="0"/>
        <v>0</v>
      </c>
      <c r="I32" s="277"/>
      <c r="J32" s="277"/>
      <c r="K32" s="278"/>
      <c r="L32" s="246"/>
      <c r="M32" s="279"/>
      <c r="N32" s="247"/>
    </row>
    <row r="33" spans="1:14" s="124" customFormat="1" ht="12.9" customHeight="1" x14ac:dyDescent="0.25">
      <c r="A33" s="13">
        <v>18</v>
      </c>
      <c r="B33" s="13">
        <v>24</v>
      </c>
      <c r="C33" s="255" t="s">
        <v>275</v>
      </c>
      <c r="D33" s="274" t="s">
        <v>276</v>
      </c>
      <c r="E33" s="275"/>
      <c r="F33" s="244"/>
      <c r="G33" s="276">
        <v>0</v>
      </c>
      <c r="H33" s="273">
        <f t="shared" si="0"/>
        <v>0</v>
      </c>
      <c r="I33" s="277"/>
      <c r="J33" s="277"/>
      <c r="K33" s="278"/>
      <c r="L33" s="246"/>
      <c r="M33" s="279"/>
      <c r="N33" s="247"/>
    </row>
    <row r="34" spans="1:14" s="124" customFormat="1" ht="12.9" customHeight="1" x14ac:dyDescent="0.25">
      <c r="A34" s="13">
        <v>19</v>
      </c>
      <c r="B34" s="13">
        <v>24</v>
      </c>
      <c r="C34" s="255" t="s">
        <v>277</v>
      </c>
      <c r="D34" s="274" t="s">
        <v>278</v>
      </c>
      <c r="E34" s="275"/>
      <c r="F34" s="244"/>
      <c r="G34" s="276">
        <v>0</v>
      </c>
      <c r="H34" s="273">
        <f t="shared" si="0"/>
        <v>0</v>
      </c>
      <c r="I34" s="277"/>
      <c r="J34" s="277"/>
      <c r="K34" s="278"/>
      <c r="L34" s="246"/>
      <c r="M34" s="279"/>
      <c r="N34" s="247"/>
    </row>
    <row r="35" spans="1:14" s="124" customFormat="1" ht="13.2" customHeight="1" x14ac:dyDescent="0.25">
      <c r="A35" s="13">
        <v>20</v>
      </c>
      <c r="B35" s="13">
        <v>26</v>
      </c>
      <c r="C35" s="255" t="s">
        <v>279</v>
      </c>
      <c r="D35" s="382" t="s">
        <v>280</v>
      </c>
      <c r="E35" s="383"/>
      <c r="F35" s="244"/>
      <c r="G35" s="276">
        <v>0.05</v>
      </c>
      <c r="H35" s="273">
        <f t="shared" si="0"/>
        <v>0</v>
      </c>
      <c r="I35" s="277"/>
      <c r="J35" s="277"/>
      <c r="K35" s="278"/>
      <c r="L35" s="246"/>
      <c r="M35" s="279"/>
      <c r="N35" s="247"/>
    </row>
    <row r="36" spans="1:14" s="124" customFormat="1" ht="13.2" customHeight="1" x14ac:dyDescent="0.25">
      <c r="A36" s="13">
        <v>21</v>
      </c>
      <c r="B36" s="13">
        <v>27</v>
      </c>
      <c r="C36" s="255" t="s">
        <v>281</v>
      </c>
      <c r="D36" s="384" t="s">
        <v>282</v>
      </c>
      <c r="E36" s="385"/>
      <c r="F36" s="244"/>
      <c r="G36" s="276">
        <v>0.1</v>
      </c>
      <c r="H36" s="273">
        <f t="shared" si="0"/>
        <v>0</v>
      </c>
      <c r="I36" s="277"/>
      <c r="J36" s="277"/>
      <c r="K36" s="278"/>
      <c r="L36" s="246"/>
      <c r="M36" s="279"/>
      <c r="N36" s="247"/>
    </row>
    <row r="37" spans="1:14" ht="12" customHeight="1" x14ac:dyDescent="0.25">
      <c r="A37" s="13"/>
      <c r="B37" s="13"/>
      <c r="C37" s="14"/>
      <c r="D37" s="280" t="s">
        <v>283</v>
      </c>
      <c r="E37" s="281"/>
      <c r="F37" s="74"/>
      <c r="G37" s="76"/>
      <c r="H37" s="282"/>
      <c r="I37" s="207"/>
      <c r="J37" s="195"/>
      <c r="L37" s="248"/>
      <c r="M37" s="22"/>
      <c r="N37" s="165"/>
    </row>
    <row r="38" spans="1:14" ht="12.9" customHeight="1" x14ac:dyDescent="0.25">
      <c r="A38" s="13">
        <v>22</v>
      </c>
      <c r="B38" s="13">
        <v>27</v>
      </c>
      <c r="C38" s="283" t="s">
        <v>284</v>
      </c>
      <c r="D38" s="260" t="s">
        <v>285</v>
      </c>
      <c r="E38" s="281"/>
      <c r="F38" s="130"/>
      <c r="G38" s="76">
        <v>0.15</v>
      </c>
      <c r="H38" s="64">
        <f>F38*G38</f>
        <v>0</v>
      </c>
      <c r="I38" s="207" t="s">
        <v>198</v>
      </c>
      <c r="J38" s="195" t="s">
        <v>199</v>
      </c>
      <c r="K38" s="124"/>
      <c r="L38" s="248"/>
      <c r="M38" s="99"/>
      <c r="N38" s="248"/>
    </row>
    <row r="39" spans="1:14" ht="12.9" customHeight="1" x14ac:dyDescent="0.25">
      <c r="A39" s="13">
        <v>23</v>
      </c>
      <c r="B39" s="13">
        <v>27</v>
      </c>
      <c r="C39" s="255" t="s">
        <v>286</v>
      </c>
      <c r="D39" s="258" t="s">
        <v>287</v>
      </c>
      <c r="E39" s="284"/>
      <c r="F39" s="243"/>
      <c r="G39" s="76">
        <v>0.15</v>
      </c>
      <c r="H39" s="64">
        <f>F39*G39</f>
        <v>0</v>
      </c>
      <c r="I39" s="207" t="s">
        <v>198</v>
      </c>
      <c r="J39" s="195" t="s">
        <v>199</v>
      </c>
      <c r="K39" s="124"/>
      <c r="L39" s="248"/>
      <c r="M39" s="99"/>
      <c r="N39" s="248"/>
    </row>
    <row r="40" spans="1:14" ht="12.9" customHeight="1" x14ac:dyDescent="0.25">
      <c r="A40" s="13"/>
      <c r="B40" s="13"/>
      <c r="C40" s="255"/>
      <c r="D40" s="280" t="s">
        <v>288</v>
      </c>
      <c r="E40" s="83"/>
      <c r="F40" s="74"/>
      <c r="G40" s="76"/>
      <c r="H40" s="282"/>
      <c r="I40" s="207"/>
      <c r="J40" s="195"/>
      <c r="K40" s="124"/>
      <c r="L40" s="248"/>
      <c r="M40" s="227"/>
      <c r="N40" s="165"/>
    </row>
    <row r="41" spans="1:14" ht="12.9" customHeight="1" x14ac:dyDescent="0.25">
      <c r="A41" s="13">
        <v>24</v>
      </c>
      <c r="B41" s="13">
        <v>28</v>
      </c>
      <c r="C41" s="255" t="s">
        <v>289</v>
      </c>
      <c r="D41" s="260" t="s">
        <v>290</v>
      </c>
      <c r="E41" s="285"/>
      <c r="F41" s="243"/>
      <c r="G41" s="76">
        <v>0.5</v>
      </c>
      <c r="H41" s="64">
        <f>F41*G41</f>
        <v>0</v>
      </c>
      <c r="I41" s="195"/>
      <c r="J41" s="195" t="s">
        <v>201</v>
      </c>
      <c r="K41" s="20"/>
      <c r="L41" s="249"/>
      <c r="M41" s="227"/>
      <c r="N41" s="248"/>
    </row>
    <row r="42" spans="1:14" ht="12.9" customHeight="1" x14ac:dyDescent="0.25">
      <c r="A42" s="13">
        <v>25</v>
      </c>
      <c r="B42" s="13">
        <v>28</v>
      </c>
      <c r="C42" s="255" t="s">
        <v>291</v>
      </c>
      <c r="D42" s="231" t="s">
        <v>292</v>
      </c>
      <c r="E42" s="231"/>
      <c r="F42" s="243"/>
      <c r="G42" s="76">
        <v>0.5</v>
      </c>
      <c r="H42" s="64">
        <f>F42*G42</f>
        <v>0</v>
      </c>
      <c r="I42" s="197" t="s">
        <v>203</v>
      </c>
      <c r="J42" s="197" t="s">
        <v>204</v>
      </c>
      <c r="K42" s="231"/>
      <c r="L42" s="250"/>
      <c r="M42" s="251"/>
      <c r="N42" s="165"/>
    </row>
    <row r="43" spans="1:14" ht="12.9" customHeight="1" x14ac:dyDescent="0.25">
      <c r="A43" s="13">
        <v>26</v>
      </c>
      <c r="B43" s="13">
        <v>28</v>
      </c>
      <c r="C43" s="255" t="s">
        <v>293</v>
      </c>
      <c r="D43" s="231" t="s">
        <v>287</v>
      </c>
      <c r="E43" s="231"/>
      <c r="F43" s="243"/>
      <c r="G43" s="76">
        <v>0.5</v>
      </c>
      <c r="H43" s="64">
        <f>F43*G43</f>
        <v>0</v>
      </c>
      <c r="I43" s="197" t="s">
        <v>203</v>
      </c>
      <c r="J43" s="197" t="s">
        <v>204</v>
      </c>
      <c r="K43" s="231"/>
      <c r="L43" s="250"/>
      <c r="M43" s="251"/>
      <c r="N43" s="165"/>
    </row>
    <row r="44" spans="1:14" ht="12.9" customHeight="1" x14ac:dyDescent="0.25">
      <c r="A44" s="13">
        <v>27</v>
      </c>
      <c r="B44" s="13">
        <v>28</v>
      </c>
      <c r="C44" s="255" t="s">
        <v>294</v>
      </c>
      <c r="D44" s="231" t="s">
        <v>295</v>
      </c>
      <c r="E44" s="231"/>
      <c r="F44" s="243"/>
      <c r="G44" s="286">
        <v>0.5</v>
      </c>
      <c r="H44" s="64">
        <f>F44*G44</f>
        <v>0</v>
      </c>
      <c r="I44" s="195"/>
      <c r="J44" s="195"/>
      <c r="K44" s="20"/>
      <c r="L44" s="249"/>
      <c r="M44" s="227"/>
      <c r="N44" s="248"/>
    </row>
    <row r="45" spans="1:14" ht="13.2" customHeight="1" x14ac:dyDescent="0.25">
      <c r="A45" s="13"/>
      <c r="B45" s="13"/>
      <c r="C45" s="14"/>
      <c r="D45" s="378" t="s">
        <v>296</v>
      </c>
      <c r="E45" s="379"/>
      <c r="F45" s="74"/>
      <c r="G45" s="76"/>
      <c r="H45" s="77"/>
      <c r="I45" s="197"/>
      <c r="J45" s="197"/>
      <c r="K45" s="231"/>
      <c r="L45" s="250"/>
      <c r="M45" s="251"/>
      <c r="N45" s="165"/>
    </row>
    <row r="46" spans="1:14" ht="12.75" customHeight="1" x14ac:dyDescent="0.25">
      <c r="A46" s="13">
        <v>28</v>
      </c>
      <c r="B46" s="13">
        <v>28</v>
      </c>
      <c r="C46" s="14" t="s">
        <v>297</v>
      </c>
      <c r="D46" s="287" t="s">
        <v>298</v>
      </c>
      <c r="E46" s="288"/>
      <c r="F46" s="321">
        <f>SUM(F47:F54)</f>
        <v>0</v>
      </c>
      <c r="G46" s="76">
        <v>0.5</v>
      </c>
      <c r="H46" s="90">
        <f t="shared" ref="H46" si="1">F46*G46</f>
        <v>0</v>
      </c>
      <c r="I46" s="195"/>
      <c r="J46" s="195" t="s">
        <v>211</v>
      </c>
      <c r="K46" s="231"/>
      <c r="L46" s="250"/>
      <c r="M46" s="22"/>
      <c r="N46" s="165"/>
    </row>
    <row r="47" spans="1:14" ht="12.75" customHeight="1" x14ac:dyDescent="0.25">
      <c r="A47" s="13">
        <v>29</v>
      </c>
      <c r="B47" s="13">
        <v>28</v>
      </c>
      <c r="C47" s="14" t="s">
        <v>297</v>
      </c>
      <c r="D47" s="289" t="s">
        <v>299</v>
      </c>
      <c r="E47" s="290"/>
      <c r="F47" s="21"/>
      <c r="G47" s="313"/>
      <c r="H47" s="317"/>
      <c r="I47" s="195"/>
      <c r="J47" s="195" t="s">
        <v>211</v>
      </c>
      <c r="K47" s="231"/>
      <c r="L47" s="250"/>
      <c r="M47" s="22"/>
      <c r="N47" s="165"/>
    </row>
    <row r="48" spans="1:14" x14ac:dyDescent="0.25">
      <c r="A48" s="13">
        <v>30</v>
      </c>
      <c r="B48" s="13">
        <v>28</v>
      </c>
      <c r="C48" s="14" t="s">
        <v>297</v>
      </c>
      <c r="D48" s="289" t="s">
        <v>300</v>
      </c>
      <c r="E48" s="290"/>
      <c r="F48" s="21"/>
      <c r="G48" s="313"/>
      <c r="H48" s="318"/>
      <c r="I48" s="195"/>
      <c r="J48" s="195" t="s">
        <v>211</v>
      </c>
      <c r="K48" s="231"/>
      <c r="L48" s="250"/>
      <c r="M48" s="251"/>
      <c r="N48" s="165"/>
    </row>
    <row r="49" spans="1:14" ht="12.75" customHeight="1" x14ac:dyDescent="0.25">
      <c r="A49" s="13">
        <v>31</v>
      </c>
      <c r="B49" s="13">
        <v>28</v>
      </c>
      <c r="C49" s="14" t="s">
        <v>297</v>
      </c>
      <c r="D49" s="289" t="s">
        <v>301</v>
      </c>
      <c r="E49" s="83"/>
      <c r="F49" s="21"/>
      <c r="G49" s="313"/>
      <c r="H49" s="318"/>
      <c r="I49" s="195"/>
      <c r="J49" s="195"/>
      <c r="K49" s="231"/>
      <c r="L49" s="248"/>
      <c r="M49" s="22"/>
      <c r="N49" s="165"/>
    </row>
    <row r="50" spans="1:14" ht="12.75" customHeight="1" x14ac:dyDescent="0.25">
      <c r="A50" s="13">
        <v>32</v>
      </c>
      <c r="B50" s="13">
        <v>28</v>
      </c>
      <c r="C50" s="14" t="s">
        <v>297</v>
      </c>
      <c r="D50" s="289" t="s">
        <v>302</v>
      </c>
      <c r="E50" s="83"/>
      <c r="F50" s="21"/>
      <c r="G50" s="313"/>
      <c r="H50" s="318"/>
      <c r="I50" s="195"/>
      <c r="J50" s="195" t="s">
        <v>211</v>
      </c>
      <c r="K50" s="231"/>
      <c r="L50" s="250"/>
      <c r="M50" s="251"/>
      <c r="N50" s="165"/>
    </row>
    <row r="51" spans="1:14" ht="14.4" customHeight="1" x14ac:dyDescent="0.25">
      <c r="A51" s="13">
        <v>33</v>
      </c>
      <c r="B51" s="13">
        <v>28</v>
      </c>
      <c r="C51" s="14" t="s">
        <v>297</v>
      </c>
      <c r="D51" s="291" t="s">
        <v>303</v>
      </c>
      <c r="E51" s="292"/>
      <c r="F51" s="21"/>
      <c r="G51" s="314"/>
      <c r="H51" s="318"/>
      <c r="I51" s="195"/>
      <c r="J51" s="195" t="s">
        <v>211</v>
      </c>
    </row>
    <row r="52" spans="1:14" ht="14.4" customHeight="1" x14ac:dyDescent="0.25">
      <c r="A52" s="13">
        <v>34</v>
      </c>
      <c r="B52" s="13">
        <v>28</v>
      </c>
      <c r="C52" s="14" t="s">
        <v>297</v>
      </c>
      <c r="D52" s="386" t="s">
        <v>304</v>
      </c>
      <c r="E52" s="387"/>
      <c r="F52" s="21"/>
      <c r="G52" s="314"/>
      <c r="H52" s="318"/>
      <c r="I52" s="195"/>
      <c r="J52" s="195"/>
    </row>
    <row r="53" spans="1:14" ht="13.2" customHeight="1" x14ac:dyDescent="0.25">
      <c r="A53" s="13">
        <v>35</v>
      </c>
      <c r="B53" s="13">
        <v>28</v>
      </c>
      <c r="C53" s="14" t="s">
        <v>297</v>
      </c>
      <c r="D53" s="293" t="s">
        <v>305</v>
      </c>
      <c r="E53" s="294"/>
      <c r="F53" s="21"/>
      <c r="G53" s="314"/>
      <c r="H53" s="318"/>
      <c r="I53" s="195"/>
      <c r="J53" s="195" t="s">
        <v>211</v>
      </c>
    </row>
    <row r="54" spans="1:14" x14ac:dyDescent="0.25">
      <c r="A54" s="13">
        <v>36</v>
      </c>
      <c r="B54" s="13">
        <v>28</v>
      </c>
      <c r="C54" s="14" t="s">
        <v>297</v>
      </c>
      <c r="D54" s="295" t="s">
        <v>331</v>
      </c>
      <c r="E54" s="296"/>
      <c r="F54" s="21"/>
      <c r="G54" s="315"/>
      <c r="H54" s="319"/>
      <c r="I54" s="195"/>
      <c r="J54" s="195" t="s">
        <v>211</v>
      </c>
      <c r="K54" s="20"/>
      <c r="L54" s="249"/>
      <c r="M54" s="227"/>
      <c r="N54" s="248"/>
    </row>
    <row r="55" spans="1:14" ht="12.9" customHeight="1" x14ac:dyDescent="0.25">
      <c r="A55" s="13"/>
      <c r="B55" s="13"/>
      <c r="C55" s="255"/>
      <c r="D55" s="297" t="s">
        <v>307</v>
      </c>
      <c r="E55" s="296"/>
      <c r="F55" s="74"/>
      <c r="G55" s="76"/>
      <c r="H55" s="316"/>
      <c r="I55" s="195"/>
      <c r="J55" s="195"/>
      <c r="K55" s="20"/>
      <c r="L55" s="249"/>
      <c r="M55" s="227"/>
      <c r="N55" s="248"/>
    </row>
    <row r="56" spans="1:14" ht="12.9" customHeight="1" x14ac:dyDescent="0.25">
      <c r="A56" s="13">
        <v>37</v>
      </c>
      <c r="B56" s="298">
        <v>28</v>
      </c>
      <c r="C56" s="299" t="s">
        <v>308</v>
      </c>
      <c r="D56" s="300" t="s">
        <v>309</v>
      </c>
      <c r="E56" s="301"/>
      <c r="F56" s="130"/>
      <c r="G56" s="302">
        <v>0.5</v>
      </c>
      <c r="H56" s="64">
        <f>F56*G56</f>
        <v>0</v>
      </c>
      <c r="I56" s="195"/>
      <c r="J56" s="195" t="s">
        <v>209</v>
      </c>
      <c r="K56" s="231"/>
      <c r="L56" s="250"/>
      <c r="M56" s="22"/>
      <c r="N56" s="165"/>
    </row>
    <row r="57" spans="1:14" ht="13.2" customHeight="1" x14ac:dyDescent="0.25">
      <c r="A57" s="13"/>
      <c r="B57" s="13"/>
      <c r="C57" s="14"/>
      <c r="D57" s="380" t="s">
        <v>310</v>
      </c>
      <c r="E57" s="381"/>
      <c r="F57" s="86"/>
      <c r="G57" s="76"/>
      <c r="H57" s="87"/>
      <c r="I57" s="233"/>
      <c r="J57" s="233"/>
      <c r="K57" s="20"/>
      <c r="L57" s="249"/>
      <c r="M57" s="227"/>
      <c r="N57" s="248"/>
    </row>
    <row r="58" spans="1:14" ht="14.25" customHeight="1" x14ac:dyDescent="0.25">
      <c r="A58" s="13">
        <v>38</v>
      </c>
      <c r="B58" s="13">
        <v>29</v>
      </c>
      <c r="C58" s="14" t="s">
        <v>311</v>
      </c>
      <c r="D58" s="287" t="s">
        <v>312</v>
      </c>
      <c r="E58" s="91"/>
      <c r="F58" s="321">
        <f>SUM(F59:F60)</f>
        <v>0</v>
      </c>
      <c r="G58" s="76">
        <v>0.65</v>
      </c>
      <c r="H58" s="90">
        <f>F58*G58</f>
        <v>0</v>
      </c>
      <c r="I58" s="195"/>
      <c r="J58" s="195" t="s">
        <v>215</v>
      </c>
      <c r="K58" s="20"/>
      <c r="L58" s="250"/>
      <c r="M58" s="227"/>
      <c r="N58" s="238"/>
    </row>
    <row r="59" spans="1:14" ht="14.25" customHeight="1" x14ac:dyDescent="0.25">
      <c r="A59" s="13">
        <v>39</v>
      </c>
      <c r="B59" s="13">
        <v>29</v>
      </c>
      <c r="C59" s="14" t="s">
        <v>311</v>
      </c>
      <c r="D59" s="303" t="s">
        <v>313</v>
      </c>
      <c r="E59" s="91"/>
      <c r="F59" s="21"/>
      <c r="G59" s="313"/>
      <c r="H59" s="317"/>
      <c r="I59" s="195"/>
      <c r="J59" s="195" t="s">
        <v>215</v>
      </c>
      <c r="K59" s="20"/>
      <c r="L59" s="250"/>
      <c r="M59" s="227"/>
      <c r="N59" s="238"/>
    </row>
    <row r="60" spans="1:14" ht="12.75" customHeight="1" x14ac:dyDescent="0.25">
      <c r="A60" s="13">
        <v>40</v>
      </c>
      <c r="B60" s="13">
        <v>29</v>
      </c>
      <c r="C60" s="14" t="s">
        <v>311</v>
      </c>
      <c r="D60" s="303" t="s">
        <v>314</v>
      </c>
      <c r="E60" s="91"/>
      <c r="F60" s="21"/>
      <c r="G60" s="313"/>
      <c r="H60" s="319"/>
      <c r="I60" s="195"/>
      <c r="J60" s="195" t="s">
        <v>213</v>
      </c>
      <c r="K60" s="20"/>
      <c r="L60" s="250"/>
      <c r="M60" s="227"/>
      <c r="N60" s="238"/>
    </row>
    <row r="61" spans="1:14" ht="12.75" customHeight="1" x14ac:dyDescent="0.25">
      <c r="A61" s="13">
        <v>41</v>
      </c>
      <c r="B61" s="13">
        <v>30</v>
      </c>
      <c r="C61" s="14" t="s">
        <v>315</v>
      </c>
      <c r="D61" s="287" t="s">
        <v>316</v>
      </c>
      <c r="E61" s="83"/>
      <c r="F61" s="321">
        <f>SUM(F62:F69)</f>
        <v>0</v>
      </c>
      <c r="G61" s="76">
        <v>0.85</v>
      </c>
      <c r="H61" s="320">
        <f>F61*G61</f>
        <v>0</v>
      </c>
      <c r="I61" s="195"/>
      <c r="J61" s="195" t="s">
        <v>213</v>
      </c>
      <c r="K61" s="231"/>
      <c r="L61" s="248"/>
      <c r="M61" s="22"/>
      <c r="N61" s="165"/>
    </row>
    <row r="62" spans="1:14" ht="12.75" customHeight="1" x14ac:dyDescent="0.25">
      <c r="A62" s="13">
        <v>42</v>
      </c>
      <c r="B62" s="13">
        <v>30</v>
      </c>
      <c r="C62" s="14" t="s">
        <v>315</v>
      </c>
      <c r="D62" s="289" t="s">
        <v>299</v>
      </c>
      <c r="E62" s="83"/>
      <c r="F62" s="21"/>
      <c r="G62" s="313"/>
      <c r="H62" s="317"/>
      <c r="I62" s="195"/>
      <c r="J62" s="195" t="s">
        <v>213</v>
      </c>
      <c r="K62" s="231"/>
      <c r="L62" s="248"/>
      <c r="M62" s="22"/>
      <c r="N62" s="165"/>
    </row>
    <row r="63" spans="1:14" ht="12.75" customHeight="1" x14ac:dyDescent="0.25">
      <c r="A63" s="13">
        <v>43</v>
      </c>
      <c r="B63" s="13">
        <v>30</v>
      </c>
      <c r="C63" s="14" t="s">
        <v>315</v>
      </c>
      <c r="D63" s="289" t="s">
        <v>300</v>
      </c>
      <c r="E63" s="83"/>
      <c r="F63" s="21"/>
      <c r="G63" s="313"/>
      <c r="H63" s="318"/>
      <c r="I63" s="195"/>
      <c r="J63" s="195" t="s">
        <v>213</v>
      </c>
      <c r="K63" s="231"/>
      <c r="L63" s="250"/>
      <c r="M63" s="22"/>
      <c r="N63" s="165"/>
    </row>
    <row r="64" spans="1:14" ht="12.75" customHeight="1" x14ac:dyDescent="0.25">
      <c r="A64" s="13">
        <v>44</v>
      </c>
      <c r="B64" s="13">
        <v>30</v>
      </c>
      <c r="C64" s="14" t="s">
        <v>315</v>
      </c>
      <c r="D64" s="289" t="s">
        <v>301</v>
      </c>
      <c r="E64" s="83"/>
      <c r="F64" s="21"/>
      <c r="G64" s="313"/>
      <c r="H64" s="318"/>
      <c r="I64" s="195"/>
      <c r="J64" s="195" t="s">
        <v>213</v>
      </c>
      <c r="K64" s="231"/>
      <c r="L64" s="250"/>
      <c r="M64" s="22"/>
      <c r="N64" s="165"/>
    </row>
    <row r="65" spans="1:20" ht="12.75" customHeight="1" x14ac:dyDescent="0.25">
      <c r="A65" s="13">
        <v>45</v>
      </c>
      <c r="B65" s="13">
        <v>30</v>
      </c>
      <c r="C65" s="14" t="s">
        <v>315</v>
      </c>
      <c r="D65" s="289" t="s">
        <v>302</v>
      </c>
      <c r="E65" s="83"/>
      <c r="F65" s="21"/>
      <c r="G65" s="313"/>
      <c r="H65" s="318"/>
      <c r="I65" s="195"/>
      <c r="J65" s="195" t="s">
        <v>213</v>
      </c>
      <c r="K65" s="231"/>
      <c r="L65" s="250"/>
      <c r="M65" s="22"/>
      <c r="N65" s="165"/>
    </row>
    <row r="66" spans="1:20" ht="14.25" customHeight="1" x14ac:dyDescent="0.25">
      <c r="A66" s="13">
        <v>46</v>
      </c>
      <c r="B66" s="13">
        <v>30</v>
      </c>
      <c r="C66" s="14" t="s">
        <v>315</v>
      </c>
      <c r="D66" s="291" t="s">
        <v>303</v>
      </c>
      <c r="E66" s="91"/>
      <c r="F66" s="21"/>
      <c r="G66" s="313"/>
      <c r="H66" s="318"/>
      <c r="I66" s="197" t="s">
        <v>203</v>
      </c>
      <c r="J66" s="197" t="s">
        <v>215</v>
      </c>
      <c r="K66" s="20"/>
      <c r="L66" s="250"/>
      <c r="M66" s="227"/>
      <c r="N66" s="238"/>
    </row>
    <row r="67" spans="1:20" s="20" customFormat="1" ht="12.75" customHeight="1" x14ac:dyDescent="0.25">
      <c r="A67" s="13">
        <v>47</v>
      </c>
      <c r="B67" s="13">
        <v>30</v>
      </c>
      <c r="C67" s="14" t="s">
        <v>315</v>
      </c>
      <c r="D67" s="386" t="s">
        <v>304</v>
      </c>
      <c r="E67" s="387"/>
      <c r="F67" s="21"/>
      <c r="G67" s="313"/>
      <c r="H67" s="318"/>
      <c r="I67" s="195"/>
      <c r="J67" s="195" t="s">
        <v>213</v>
      </c>
      <c r="L67" s="250"/>
      <c r="M67" s="22"/>
      <c r="N67" s="165"/>
      <c r="O67" s="7"/>
      <c r="P67" s="7"/>
    </row>
    <row r="68" spans="1:20" ht="12.75" customHeight="1" x14ac:dyDescent="0.25">
      <c r="A68" s="13">
        <v>48</v>
      </c>
      <c r="B68" s="13">
        <v>30</v>
      </c>
      <c r="C68" s="14" t="s">
        <v>315</v>
      </c>
      <c r="D68" s="293" t="s">
        <v>305</v>
      </c>
      <c r="E68" s="91"/>
      <c r="F68" s="21"/>
      <c r="G68" s="313"/>
      <c r="H68" s="318"/>
      <c r="I68" s="195"/>
      <c r="J68" s="195" t="s">
        <v>218</v>
      </c>
      <c r="K68" s="20"/>
      <c r="L68" s="250"/>
      <c r="M68" s="227"/>
      <c r="N68" s="238"/>
    </row>
    <row r="69" spans="1:20" ht="12.75" customHeight="1" x14ac:dyDescent="0.25">
      <c r="A69" s="13">
        <v>49</v>
      </c>
      <c r="B69" s="13">
        <v>30</v>
      </c>
      <c r="C69" s="14" t="s">
        <v>315</v>
      </c>
      <c r="D69" s="303" t="s">
        <v>306</v>
      </c>
      <c r="E69" s="59"/>
      <c r="F69" s="21"/>
      <c r="G69" s="313"/>
      <c r="H69" s="319"/>
      <c r="I69" s="195"/>
      <c r="J69" s="195" t="s">
        <v>218</v>
      </c>
      <c r="K69" s="20" t="s">
        <v>203</v>
      </c>
      <c r="L69" s="250"/>
      <c r="M69" s="227"/>
      <c r="N69" s="238"/>
    </row>
    <row r="70" spans="1:20" ht="13.5" customHeight="1" x14ac:dyDescent="0.25">
      <c r="A70" s="13">
        <v>50</v>
      </c>
      <c r="B70" s="13">
        <v>30</v>
      </c>
      <c r="C70" s="14" t="s">
        <v>317</v>
      </c>
      <c r="D70" s="304" t="s">
        <v>318</v>
      </c>
      <c r="E70" s="93"/>
      <c r="F70" s="21"/>
      <c r="G70" s="76">
        <v>0.85</v>
      </c>
      <c r="H70" s="320">
        <f t="shared" ref="H70:H72" si="2">F70*G70</f>
        <v>0</v>
      </c>
      <c r="I70" s="195"/>
      <c r="J70" s="195"/>
      <c r="K70" s="20"/>
      <c r="L70" s="250"/>
      <c r="M70" s="227"/>
      <c r="N70" s="238"/>
    </row>
    <row r="71" spans="1:20" ht="13.5" customHeight="1" x14ac:dyDescent="0.25">
      <c r="A71" s="13">
        <v>51</v>
      </c>
      <c r="B71" s="13">
        <v>31</v>
      </c>
      <c r="C71" s="14" t="s">
        <v>319</v>
      </c>
      <c r="D71" s="305" t="s">
        <v>320</v>
      </c>
      <c r="E71" s="91"/>
      <c r="F71" s="21"/>
      <c r="G71" s="76">
        <v>1</v>
      </c>
      <c r="H71" s="64">
        <f t="shared" si="2"/>
        <v>0</v>
      </c>
      <c r="I71" s="195"/>
      <c r="J71" s="195" t="s">
        <v>222</v>
      </c>
      <c r="K71" s="20"/>
      <c r="L71" s="250"/>
      <c r="M71" s="227"/>
      <c r="N71" s="238"/>
    </row>
    <row r="72" spans="1:20" ht="13.5" customHeight="1" x14ac:dyDescent="0.25">
      <c r="A72" s="13">
        <v>52</v>
      </c>
      <c r="B72" s="13">
        <v>32</v>
      </c>
      <c r="C72" s="14" t="s">
        <v>321</v>
      </c>
      <c r="D72" s="306" t="s">
        <v>322</v>
      </c>
      <c r="E72" s="97"/>
      <c r="F72" s="21"/>
      <c r="G72" s="98">
        <v>0.05</v>
      </c>
      <c r="H72" s="64">
        <f t="shared" si="2"/>
        <v>0</v>
      </c>
      <c r="I72" s="195"/>
      <c r="J72" s="195" t="s">
        <v>223</v>
      </c>
      <c r="K72" s="20"/>
      <c r="L72" s="250"/>
      <c r="M72" s="227"/>
      <c r="N72" s="238"/>
    </row>
    <row r="73" spans="1:20" ht="11.25" customHeight="1" thickBot="1" x14ac:dyDescent="0.3">
      <c r="F73" s="79"/>
      <c r="G73" s="79"/>
      <c r="H73" s="160"/>
      <c r="I73" s="180"/>
      <c r="J73" s="180"/>
    </row>
    <row r="74" spans="1:20" ht="12.75" customHeight="1" thickBot="1" x14ac:dyDescent="0.3">
      <c r="D74" s="161" t="s">
        <v>323</v>
      </c>
      <c r="E74" s="162"/>
      <c r="F74" s="264">
        <f>SUM(F31:F72)-SUM(F47:F54,F59:F60,F62:F69)</f>
        <v>0</v>
      </c>
      <c r="G74" s="163"/>
      <c r="H74" s="52">
        <f>SUM(H31:H72)</f>
        <v>0</v>
      </c>
      <c r="I74" s="241"/>
      <c r="J74" s="241"/>
      <c r="N74" s="7"/>
      <c r="T74" s="238"/>
    </row>
    <row r="75" spans="1:20" ht="12.75" customHeight="1" thickBot="1" x14ac:dyDescent="0.3">
      <c r="F75" s="252"/>
      <c r="G75" s="22"/>
      <c r="H75" s="165"/>
      <c r="I75" s="165"/>
      <c r="J75" s="165"/>
      <c r="T75" s="238"/>
    </row>
    <row r="76" spans="1:20" ht="12.75" customHeight="1" thickBot="1" x14ac:dyDescent="0.3">
      <c r="D76" s="166"/>
      <c r="E76" s="167" t="s">
        <v>324</v>
      </c>
      <c r="F76" s="168" t="s">
        <v>325</v>
      </c>
      <c r="G76" s="22"/>
      <c r="H76" s="165"/>
      <c r="I76" s="165"/>
      <c r="J76" s="165"/>
    </row>
    <row r="77" spans="1:20" ht="12.75" customHeight="1" x14ac:dyDescent="0.25">
      <c r="D77" s="326" t="s">
        <v>326</v>
      </c>
      <c r="E77" s="370">
        <f>IFERROR(H27/H74,)</f>
        <v>0</v>
      </c>
      <c r="F77" s="372">
        <v>1</v>
      </c>
      <c r="G77" s="22"/>
      <c r="H77" s="165"/>
      <c r="I77" s="165"/>
      <c r="J77" s="165"/>
    </row>
    <row r="78" spans="1:20" ht="31.2" customHeight="1" thickBot="1" x14ac:dyDescent="0.3">
      <c r="D78" s="327"/>
      <c r="E78" s="371"/>
      <c r="F78" s="373"/>
      <c r="G78" s="22"/>
      <c r="H78" s="165"/>
      <c r="I78" s="165"/>
      <c r="J78" s="165"/>
      <c r="K78" s="185"/>
    </row>
    <row r="79" spans="1:20" ht="12.75" customHeight="1" x14ac:dyDescent="0.25"/>
    <row r="80" spans="1:20" ht="12.75" customHeight="1" x14ac:dyDescent="0.25">
      <c r="K80" s="242"/>
      <c r="L80" s="242"/>
      <c r="M80" s="242"/>
    </row>
  </sheetData>
  <sheetProtection algorithmName="SHA-512" hashValue="2hZyNatsJg38UjECDiXCwpDBz6n3F6nfKAJ8wcxWFnayvjzU6cvds/EE+Py4+sHvr74F2TA9bCOzoXJ0SQkGAQ==" saltValue="Nr5ZRk+CKVAn4WtFV3POTA==" spinCount="100000" sheet="1" objects="1" scenarios="1"/>
  <protectedRanges>
    <protectedRange algorithmName="SHA-512" hashValue="F5wgCIhgdQoGnaFqtvjF8HzJNSEz9J6VgFjlg9uYjcw0q4YyAuvWBjx26xzUuxTuMk7SstEG4neGbnvIOk3Sew==" saltValue="VMFHXSdZi7IOwXa/grZYoQ==" spinCount="100000" sqref="F7 F9:F10 F13:F15 F17:F20 F22:F26 F31:F36 F56 F41:F44 F58:F72 A2:C3 F46:F54 F38:F39" name="Input Cells"/>
  </protectedRanges>
  <mergeCells count="24">
    <mergeCell ref="D22:E22"/>
    <mergeCell ref="A2:C2"/>
    <mergeCell ref="A3:C3"/>
    <mergeCell ref="D9:E9"/>
    <mergeCell ref="D10:E10"/>
    <mergeCell ref="D13:E13"/>
    <mergeCell ref="D15:E15"/>
    <mergeCell ref="D16:E16"/>
    <mergeCell ref="D17:E17"/>
    <mergeCell ref="D18:E18"/>
    <mergeCell ref="D19:E19"/>
    <mergeCell ref="D2:H3"/>
    <mergeCell ref="D12:E12"/>
    <mergeCell ref="D77:D78"/>
    <mergeCell ref="E77:E78"/>
    <mergeCell ref="F77:F78"/>
    <mergeCell ref="D23:E23"/>
    <mergeCell ref="D25:E25"/>
    <mergeCell ref="D45:E45"/>
    <mergeCell ref="D57:E57"/>
    <mergeCell ref="D35:E35"/>
    <mergeCell ref="D36:E36"/>
    <mergeCell ref="D67:E67"/>
    <mergeCell ref="D52:E5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BF21-9C49-4121-BB1C-982F18EC3F75}">
  <dimension ref="A1:I19"/>
  <sheetViews>
    <sheetView showGridLines="0" tabSelected="1" workbookViewId="0">
      <selection activeCell="G15" sqref="G15"/>
    </sheetView>
  </sheetViews>
  <sheetFormatPr defaultColWidth="9.109375" defaultRowHeight="14.4" x14ac:dyDescent="0.3"/>
  <cols>
    <col min="1" max="1" width="9.109375" customWidth="1"/>
    <col min="2" max="2" width="13.88671875" customWidth="1"/>
    <col min="3" max="3" width="119.21875" customWidth="1"/>
    <col min="7" max="7" width="24.109375" customWidth="1"/>
  </cols>
  <sheetData>
    <row r="1" spans="1:9" x14ac:dyDescent="0.3">
      <c r="A1" s="309" t="s">
        <v>327</v>
      </c>
      <c r="B1" s="310"/>
      <c r="C1" s="310"/>
    </row>
    <row r="2" spans="1:9" x14ac:dyDescent="0.3">
      <c r="A2" s="310"/>
      <c r="B2" s="310"/>
      <c r="C2" s="310"/>
    </row>
    <row r="3" spans="1:9" ht="14.4" customHeight="1" x14ac:dyDescent="0.3">
      <c r="A3" s="402" t="s">
        <v>330</v>
      </c>
      <c r="B3" s="402"/>
      <c r="C3" s="402"/>
      <c r="D3" s="402"/>
      <c r="E3" s="402"/>
      <c r="F3" s="402"/>
      <c r="G3" s="402"/>
      <c r="H3" s="311"/>
      <c r="I3" s="311"/>
    </row>
    <row r="4" spans="1:9" x14ac:dyDescent="0.3">
      <c r="A4" s="310"/>
      <c r="B4" s="310"/>
      <c r="C4" s="310"/>
    </row>
    <row r="5" spans="1:9" x14ac:dyDescent="0.3">
      <c r="A5" s="312" t="s">
        <v>228</v>
      </c>
      <c r="B5" s="312" t="s">
        <v>328</v>
      </c>
      <c r="C5" s="312" t="s">
        <v>329</v>
      </c>
    </row>
    <row r="6" spans="1:9" x14ac:dyDescent="0.3">
      <c r="A6" s="307"/>
      <c r="B6" s="307"/>
      <c r="C6" s="307"/>
    </row>
    <row r="7" spans="1:9" x14ac:dyDescent="0.3">
      <c r="A7" s="307"/>
      <c r="B7" s="307"/>
      <c r="C7" s="307"/>
    </row>
    <row r="8" spans="1:9" x14ac:dyDescent="0.3">
      <c r="A8" s="307"/>
      <c r="B8" s="307"/>
      <c r="C8" s="307"/>
    </row>
    <row r="9" spans="1:9" x14ac:dyDescent="0.3">
      <c r="A9" s="307"/>
      <c r="B9" s="307"/>
      <c r="C9" s="307"/>
    </row>
    <row r="10" spans="1:9" x14ac:dyDescent="0.3">
      <c r="A10" s="307"/>
      <c r="B10" s="307"/>
      <c r="C10" s="307"/>
    </row>
    <row r="11" spans="1:9" x14ac:dyDescent="0.3">
      <c r="A11" s="307"/>
      <c r="B11" s="307"/>
      <c r="C11" s="307"/>
    </row>
    <row r="12" spans="1:9" x14ac:dyDescent="0.3">
      <c r="A12" s="307"/>
      <c r="B12" s="307"/>
      <c r="C12" s="307"/>
    </row>
    <row r="13" spans="1:9" x14ac:dyDescent="0.3">
      <c r="A13" s="307"/>
      <c r="B13" s="307"/>
      <c r="C13" s="307"/>
    </row>
    <row r="14" spans="1:9" x14ac:dyDescent="0.3">
      <c r="A14" s="307"/>
      <c r="B14" s="307"/>
      <c r="C14" s="307"/>
    </row>
    <row r="15" spans="1:9" x14ac:dyDescent="0.3">
      <c r="A15" s="307"/>
      <c r="B15" s="307"/>
      <c r="C15" s="307"/>
    </row>
    <row r="16" spans="1:9" x14ac:dyDescent="0.3">
      <c r="A16" s="307"/>
      <c r="B16" s="307"/>
      <c r="C16" s="307"/>
    </row>
    <row r="17" spans="1:3" x14ac:dyDescent="0.3">
      <c r="A17" s="307"/>
      <c r="B17" s="307"/>
      <c r="C17" s="307"/>
    </row>
    <row r="18" spans="1:3" x14ac:dyDescent="0.3">
      <c r="A18" s="307"/>
      <c r="B18" s="307"/>
      <c r="C18" s="307"/>
    </row>
    <row r="19" spans="1:3" x14ac:dyDescent="0.3">
      <c r="A19" s="308"/>
      <c r="B19" s="308"/>
      <c r="C19" s="308"/>
    </row>
  </sheetData>
  <sheetProtection algorithmName="SHA-512" hashValue="zSxp5IEqWIjQ4YRFZB4Ld7VK7CLCtow27I5a3OPDUxeMt3X5q3evr1KdyoDflxUbjYHwWibvvws5d8qEy6v0PQ==" saltValue="gxThkGylx7ae9g7kG5FGMw==" spinCount="100000" sheet="1" objects="1" scenarios="1"/>
  <mergeCells count="1">
    <mergeCell ref="A3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21A45517F5F4FBF0092E9EBEB3F11" ma:contentTypeVersion="10" ma:contentTypeDescription="Create a new document." ma:contentTypeScope="" ma:versionID="d022c05f839e68443a5241966f79b6e2">
  <xsd:schema xmlns:xsd="http://www.w3.org/2001/XMLSchema" xmlns:xs="http://www.w3.org/2001/XMLSchema" xmlns:p="http://schemas.microsoft.com/office/2006/metadata/properties" xmlns:ns2="958ded2e-40cd-4456-8074-35362a19f86f" xmlns:ns3="3b9b4ed0-beb8-463b-b958-9c060d9e86e5" targetNamespace="http://schemas.microsoft.com/office/2006/metadata/properties" ma:root="true" ma:fieldsID="c6cec0911e3c3ff46a29dcbe0330cb19" ns2:_="" ns3:_="">
    <xsd:import namespace="958ded2e-40cd-4456-8074-35362a19f86f"/>
    <xsd:import namespace="3b9b4ed0-beb8-463b-b958-9c060d9e8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ed2e-40cd-4456-8074-35362a19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b4ed0-beb8-463b-b958-9c060d9e8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E6203-0FFB-4FDD-ABC7-730F953B10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708EF5-0EB7-4471-98AA-D7CD4B178E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1A6B4-D1F6-4770-A44B-82B8CC47D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ed2e-40cd-4456-8074-35362a19f86f"/>
    <ds:schemaRef ds:uri="3b9b4ed0-beb8-463b-b958-9c060d9e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NSFR v1</vt:lpstr>
      <vt:lpstr>NSFR SH</vt:lpstr>
      <vt:lpstr>NSFR</vt:lpstr>
      <vt:lpstr>HYPOTHÈSES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Rajanah</dc:creator>
  <cp:keywords/>
  <dc:description/>
  <cp:lastModifiedBy>Sheena Rajanah</cp:lastModifiedBy>
  <cp:revision/>
  <dcterms:created xsi:type="dcterms:W3CDTF">2022-02-15T10:42:19Z</dcterms:created>
  <dcterms:modified xsi:type="dcterms:W3CDTF">2022-05-16T19:54:15Z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0x01010083F21A45517F5F4FBF0092E9EBEB3F11</vt:lpwstr>
  </property>
</Properties>
</file>