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GBilissi\Desktop\LiquidityGuidance\spreadsheets\"/>
    </mc:Choice>
  </mc:AlternateContent>
  <xr:revisionPtr revIDLastSave="0" documentId="8_{D3BEDF7F-C956-48A6-A9DF-E89C3C16C0B6}" xr6:coauthVersionLast="45" xr6:coauthVersionMax="45" xr10:uidLastSave="{00000000-0000-0000-0000-000000000000}"/>
  <bookViews>
    <workbookView xWindow="2685" yWindow="2460" windowWidth="21600" windowHeight="11385" xr2:uid="{00000000-000D-0000-FFFF-FFFF00000000}"/>
  </bookViews>
  <sheets>
    <sheet name="LCR" sheetId="24" r:id="rId1"/>
    <sheet name="HYPOTHÈSES" sheetId="26" r:id="rId2"/>
  </sheets>
  <externalReferences>
    <externalReference r:id="rId3"/>
    <externalReference r:id="rId4"/>
    <externalReference r:id="rId5"/>
    <externalReference r:id="rId6"/>
    <externalReference r:id="rId7"/>
    <externalReference r:id="rId8"/>
  </externalReferences>
  <definedNames>
    <definedName name="__kk1">#REF!</definedName>
    <definedName name="_kk1">#REF!</definedName>
    <definedName name="_Parse_In" hidden="1">[1]Assets!$A$1</definedName>
    <definedName name="_Parse_In2" hidden="1">[1]Assets!$A$1</definedName>
    <definedName name="_Parse_Out" hidden="1">[1]Assets!$A$1</definedName>
    <definedName name="_R2D">[2]R2D!$A$3:$O$170</definedName>
    <definedName name="_R2F">[2]R2F!$A$3:$O$170</definedName>
    <definedName name="_R2U">[2]R2U!$A$3:$O$170</definedName>
    <definedName name="_R3D">[2]R3D!$A$3:$O$170</definedName>
    <definedName name="_R3F">[2]R3F!$A$3:$O$170</definedName>
    <definedName name="_R3U">[2]R3U!$A$3:$O$170</definedName>
    <definedName name="_R4D">[2]R4D!$A$3:$O$170</definedName>
    <definedName name="_R4F">[2]R4F!$A$3:$O$170</definedName>
    <definedName name="_R4u">[2]R4U!$A$3:$O$170</definedName>
    <definedName name="_R5D">[2]R5D!$A$3:$O$170</definedName>
    <definedName name="_R5F">[2]R5F!$A$3:$O$170</definedName>
    <definedName name="_R5U">[2]R5U!$A$3:$O$170</definedName>
    <definedName name="_R6D">[2]R6D!$A$3:$O$170</definedName>
    <definedName name="_R6F">[2]R6F!$A$3:$O$170</definedName>
    <definedName name="_R6U">[2]R6U!$A$3:$O$170</definedName>
    <definedName name="Accounts2">[3]!Table4[[#All],[CAD Accounts]]</definedName>
    <definedName name="AccountsCAD">[3]!Table4[[#All],[CAD Accounts]]</definedName>
    <definedName name="AccountsUSD">[3]!Table4[[#All],[USD Accounts]]</definedName>
    <definedName name="ACTUAL">#REF!</definedName>
    <definedName name="ACTUAL_AF">#REF!</definedName>
    <definedName name="BUDGET">#REF!</definedName>
    <definedName name="BUDGET_AF">#REF!</definedName>
    <definedName name="CND">'[4]CDN Liq. Investment'!$D$12:$D$388</definedName>
    <definedName name="Counterparty_approval">[3]!Table6[[#All],[Counterparty approval]]</definedName>
    <definedName name="date1">[5]Cover!$A$1</definedName>
    <definedName name="disc1">#REF!</definedName>
    <definedName name="FORECAST">#REF!</definedName>
    <definedName name="LIQUIDITY">'[4]CND LIQ RESERVE'!$D$13:$D$199</definedName>
    <definedName name="MeritBranchTab">#REF!</definedName>
    <definedName name="MIMPFICHIER">#REF!</definedName>
    <definedName name="Payments">[3]!Table3[Payments]</definedName>
    <definedName name="PORTEFEUIL">#REF!</definedName>
    <definedName name="_xlnm.Print_Area" localSheetId="0">LCR!$A$1:$F$100</definedName>
    <definedName name="Print_Area_MI">#REF!</definedName>
    <definedName name="Print_Titles_MI">#REF!,#REF!</definedName>
    <definedName name="Relationships">[3]!Table4[[#All],[Relationships]]</definedName>
    <definedName name="Summary">#REF!</definedName>
    <definedName name="Table1">#REF!</definedName>
    <definedName name="TarBal">'[6]TARGET BALANCE'!$D$6:$AA$182</definedName>
    <definedName name="Template">[3]!Table4[[#All],[Template]]</definedName>
    <definedName name="Templates">[3]!Table4[[#All],[Relationships]]</definedName>
    <definedName name="Us">'[4]USD GL Category Oct2002'!$D$13:$D$330</definedName>
    <definedName name="USD_Action">[3]Data!#REF!</definedName>
    <definedName name="wrn.RMENS." hidden="1">{#N/A,#N/A,FALSE,"Cover";#N/A,#N/A,FALSE,"Balance sheet";#N/A,#N/A,FALSE,"Summary Investment";#N/A,#N/A,FALSE,"Loans";#N/A,#N/A,FALSE,"Detail";#N/A,#N/A,FALSE,"Derivatives"}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4" i="24" l="1"/>
  <c r="F79" i="24"/>
  <c r="F75" i="24"/>
  <c r="F76" i="24"/>
  <c r="F77" i="24"/>
  <c r="F78" i="24"/>
  <c r="F74" i="24"/>
  <c r="F37" i="24"/>
  <c r="F44" i="24" l="1"/>
  <c r="F85" i="24" l="1"/>
  <c r="F36" i="24"/>
  <c r="F31" i="24"/>
  <c r="F29" i="24" l="1"/>
  <c r="F40" i="24" l="1"/>
  <c r="F87" i="24" l="1"/>
  <c r="F88" i="24"/>
  <c r="F9" i="24" l="1"/>
  <c r="F50" i="24" l="1"/>
  <c r="F51" i="24"/>
  <c r="F52" i="24"/>
  <c r="F53" i="24"/>
  <c r="F54" i="24"/>
  <c r="F27" i="24" l="1"/>
  <c r="F19" i="24" l="1"/>
  <c r="F18" i="24"/>
  <c r="F17" i="24"/>
  <c r="F15" i="24"/>
  <c r="F14" i="24"/>
  <c r="F13" i="24"/>
  <c r="F10" i="24"/>
  <c r="F8" i="24"/>
  <c r="F7" i="24"/>
  <c r="F86" i="24"/>
  <c r="F84" i="24"/>
  <c r="F83" i="24"/>
  <c r="F82" i="24"/>
  <c r="F81" i="24"/>
  <c r="F80" i="24"/>
  <c r="F69" i="24"/>
  <c r="F68" i="24"/>
  <c r="F67" i="24"/>
  <c r="F66" i="24"/>
  <c r="F65" i="24"/>
  <c r="F62" i="24"/>
  <c r="F61" i="24"/>
  <c r="F60" i="24"/>
  <c r="F59" i="24"/>
  <c r="F58" i="24"/>
  <c r="F57" i="24"/>
  <c r="F39" i="24"/>
  <c r="F38" i="24"/>
  <c r="F33" i="24"/>
  <c r="F90" i="24" l="1"/>
  <c r="F21" i="24"/>
  <c r="F96" i="24" s="1"/>
  <c r="F71" i="24"/>
  <c r="F92" i="24" l="1"/>
  <c r="F94" i="24" s="1"/>
  <c r="F98" i="24" s="1"/>
</calcChain>
</file>

<file path=xl/sharedStrings.xml><?xml version="1.0" encoding="utf-8"?>
<sst xmlns="http://schemas.openxmlformats.org/spreadsheetml/2006/main" count="104" uniqueCount="96">
  <si>
    <t>RETIRÉ PAR L’ARSF</t>
  </si>
  <si>
    <t xml:space="preserve">Marges de crédit engagées auprès de Central 1 </t>
  </si>
  <si>
    <t xml:space="preserve">Marges de crédit engagées auprès d’une autre institution financière </t>
  </si>
  <si>
    <t>Attestation</t>
  </si>
  <si>
    <t>En apposant un « X », la coopérative d’épargne et de crédit atteste que la structure des HQLA et les critères pour les HQLA sont conformes aux exigences de la Note d’orientation de l’ARSF, tout particulièrement la structure jouissant d’une réelle autonomie patrimoniale et où les actifs sont insaisissables.</t>
  </si>
  <si>
    <t>Version:</t>
  </si>
  <si>
    <t xml:space="preserve">Gabarit standard du ratio de liquidité à court terme (LCR)     
</t>
  </si>
  <si>
    <t>Indiquez ici le nom de la caisse</t>
  </si>
  <si>
    <t>Indiquez ici la date du rapport</t>
  </si>
  <si>
    <t>La norme de calcul utilisée pour le LCR est un horizon temporel de 30 jours.</t>
  </si>
  <si>
    <t>Ligne</t>
  </si>
  <si>
    <r>
      <t>N</t>
    </r>
    <r>
      <rPr>
        <b/>
        <vertAlign val="superscript"/>
        <sz val="11"/>
        <rFont val="Calibri"/>
        <family val="2"/>
      </rPr>
      <t>o</t>
    </r>
    <r>
      <rPr>
        <b/>
        <sz val="11"/>
        <rFont val="Calibri"/>
        <family val="2"/>
      </rPr>
      <t xml:space="preserve"> de référence  du Guide d’exécution</t>
    </r>
  </si>
  <si>
    <t>Actifs de niveau 1</t>
  </si>
  <si>
    <t xml:space="preserve"> Solde à la fin du mois</t>
  </si>
  <si>
    <t>Décote</t>
  </si>
  <si>
    <t>Montant</t>
  </si>
  <si>
    <t xml:space="preserve">Encaisse </t>
  </si>
  <si>
    <t>Titres adossés à des créances hypothécaires LNH</t>
  </si>
  <si>
    <t>Titres négociables admissibles émis par des États, des banques  centrales, des organismes publics ou des banques multilatérales de  développement affectés d'une pondération du risque de crédit de 0 %</t>
  </si>
  <si>
    <t>Actifs de niveau 2 (sous réserve d’un plafond de 40 % de l’encours de HQLA après les décotes)</t>
  </si>
  <si>
    <t>Actifs de niveau 2A</t>
  </si>
  <si>
    <t>Actifs émis par des États, des banques centrales, des banques  multilatérales de développement et des organismes publics, et affectés d’une pondération des risques de 20 %</t>
  </si>
  <si>
    <t>Titres de dette d’entreprise admissibles ayant une note égale ou supérieure à AA-</t>
  </si>
  <si>
    <t>Obligations sécurisées admissibles ayant une note égale ou supérieure à AA-</t>
  </si>
  <si>
    <t>Actifs de niveau 2B (sous réserve d’un plafond de 15 % de l’encours de HQLA après les décotes)</t>
  </si>
  <si>
    <t>Titres adossés à des créances immobilières résidentielles admissibles</t>
  </si>
  <si>
    <t>Titres de dette d’entreprise admissibles ayant une note entre AA+ et BBB-</t>
  </si>
  <si>
    <t>Actions ordinaires admissibles (niveau 1A)</t>
  </si>
  <si>
    <t>ACTIFS LIQUIDES DE HAUTE QUALITÉ - HQLA</t>
  </si>
  <si>
    <t>Scénario pour les liquidités de base</t>
  </si>
  <si>
    <t>Sorties de trésorerie</t>
  </si>
  <si>
    <t>Solde à la fin du mois</t>
  </si>
  <si>
    <t xml:space="preserve">Taux de retrait </t>
  </si>
  <si>
    <t>Dépôts de détail (particuliers et petites entreprises)</t>
  </si>
  <si>
    <t xml:space="preserve">   Dépôts stables</t>
  </si>
  <si>
    <t>Dépôts à terme ayant une durée résiduelle supérieure à 30 jours</t>
  </si>
  <si>
    <t>Dépôts à terme et autres ayant une durée résiduelle maximale de 
30 jours ou pouvant être retirés dans 30 jours</t>
  </si>
  <si>
    <t xml:space="preserve">Comptes assurés de clients ayant une relation durable avec la caisse </t>
  </si>
  <si>
    <t>Insured deposits in transactional accounts</t>
  </si>
  <si>
    <t>Autres dépôts assurés</t>
  </si>
  <si>
    <t>Dépôts moins stables</t>
  </si>
  <si>
    <t>Dépôts à terme non assurés</t>
  </si>
  <si>
    <t>Dépôts à vue non assurés</t>
  </si>
  <si>
    <t>Dépôts de courtiers</t>
  </si>
  <si>
    <t>Dépôts notables / clientèle à valeur nette élevée</t>
  </si>
  <si>
    <t>Dépôts en devises étrangères</t>
  </si>
  <si>
    <t>Autres dépôts (p. ex. comptes en fiducie ou accessibles par Internet)</t>
  </si>
  <si>
    <t>21-22</t>
  </si>
  <si>
    <t>Financement de gros non garanti</t>
  </si>
  <si>
    <t>Dépôts ayant une durée résiduelle maximale de 30 jours ou pouvant être retirés dans 30 jours</t>
  </si>
  <si>
    <t>Dépôts opérationnels assurés provenant d’activités de compensation et de gestion de trésorerie</t>
  </si>
  <si>
    <t>Dépôts opérationnels non assurés provenant d’activités de compensation et  de gestion de trésorerie</t>
  </si>
  <si>
    <t>Dépôts non opérationnels assurés</t>
  </si>
  <si>
    <t xml:space="preserve">   Dépôts non opérationnels non assurés</t>
  </si>
  <si>
    <t>Dépôts non opérationnels et tous les autres financements provenant de banques, d’autres institutions financières ou d’autres entités juridiques (notamment les emprunts auprès d’une fédération, de Central 1 ou d’une autre institution financière qui ne sont pas garantis par des actifs expressément désignés).</t>
  </si>
  <si>
    <t>Financement garanti</t>
  </si>
  <si>
    <t>Opérations de financement garanti auprès d’une banque centrale ou adossées à des actifs de niveau 1, quelle que soit la contrepartie.</t>
  </si>
  <si>
    <t>Opérations de financement garanties par des actifs de niveau 2A</t>
  </si>
  <si>
    <t>Opérations de financement garanti adossées à des actifs qui ne sont pas de niveau 1 ni de  niveau 2A, dont la contrepartie peut être l’État, une banque  multilatérale de développement ou un organisme public intérieur</t>
  </si>
  <si>
    <t>Opérations de financement garanties par des titres adossés à créances sur immobilier résidentiel (niveau 2B admissible)</t>
  </si>
  <si>
    <t>Opérations de financement garanties par d'autres actifs de niveau 2B</t>
  </si>
  <si>
    <r>
      <t xml:space="preserve"> </t>
    </r>
    <r>
      <rPr>
        <sz val="10"/>
        <rFont val="Tahoma"/>
        <family val="2"/>
      </rPr>
      <t>Tous les autres financements garantis (notamment les emprunts auprès d’une fédération, de Central 1 ou d’autres institutions financières étant garantis par des actifs expressément désignés)</t>
    </r>
  </si>
  <si>
    <t>Autre</t>
  </si>
  <si>
    <t>Instruments dérivés</t>
  </si>
  <si>
    <t>Garanties et lettres de crédit</t>
  </si>
  <si>
    <t>Marges de crédit engagées les particuliers et les petites entreprises (non décaissées)</t>
  </si>
  <si>
    <t>Marges de crédit engagées pour la clientèle commerciale et les entreprises (non décaissées)</t>
  </si>
  <si>
    <t>Marges de crédit non engagées pour les particuliers et les petites entreprises (non décaissées)</t>
  </si>
  <si>
    <t>Marges de crédit non engagées pour la clientèle commerciale et les entreprises (non décaissées)</t>
  </si>
  <si>
    <t>Total des sorties de trésorerie :</t>
  </si>
  <si>
    <t xml:space="preserve"> Entrées de trésorerie :</t>
  </si>
  <si>
    <t>Accords de prise en pension ou d’emprunt de titres arrivant à échéance garantis par des actifs de niveau 1</t>
  </si>
  <si>
    <t>Accords de prise en pension ou d’emprunt de  titres arrivant à échéance garantis par des actifs de niveau 2A</t>
  </si>
  <si>
    <t>Accords de prise en pension ou d’emprunt de titres arrivant à échéance garantis par des actifs qui ne sont pas de niveau 1 ni de niveau 2A, dont la contrepartie peut être l’État, une banque  multilatérale de développement ou un organisme public intérieur</t>
  </si>
  <si>
    <t>Accords de prise en pension ou d’emprunt de titres arrivant à échéance garantis par des créances hypothécaires sur immobilier résidentiel admissibles (niveau 2B )</t>
  </si>
  <si>
    <t>Accords de prise en pension ou d’emprunt de titres arrivant à échéance garantis par d’autres actifs de niveau 2B</t>
  </si>
  <si>
    <t>45-48</t>
  </si>
  <si>
    <t>Prêts commerciaux</t>
  </si>
  <si>
    <t>Hypothèques commerciales</t>
  </si>
  <si>
    <t xml:space="preserve">Prêts à la consommation </t>
  </si>
  <si>
    <t>Prêts hypothécaires de détail</t>
  </si>
  <si>
    <t>Autres prêts</t>
  </si>
  <si>
    <t>49-50</t>
  </si>
  <si>
    <t>Titres arrivant à échéance</t>
  </si>
  <si>
    <t>Dépôts auprès d’autres institutions financières – ayant une durée résiduelle
 maximale de 30 jours ou pouvant être retirés dans 30</t>
  </si>
  <si>
    <t xml:space="preserve"> Entrées totales de trésorerie</t>
  </si>
  <si>
    <t xml:space="preserve">Sorties de trésorerie admissibles (maximum de 75 %) </t>
  </si>
  <si>
    <t>Sorties nettes de trésorerie</t>
  </si>
  <si>
    <t>Actifs liquides de haute qualité</t>
  </si>
  <si>
    <t>Ratio de liquidité à court terme</t>
  </si>
  <si>
    <t>X</t>
  </si>
  <si>
    <t>HYPOTHÈSES</t>
  </si>
  <si>
    <t>VEUILLEZ RÉSUMER LES HYPOTHÈSES IMPORTANTES DANS TOUTES LES CATÉGORIES QUI DIVERGENT DE FAÇON MARQUÉE DES INDICATIONS COMPRISES DANS LE GUIDE D’EXÉCUTION.</t>
  </si>
  <si>
    <t>Catégorie</t>
  </si>
  <si>
    <t>Hypothèse</t>
  </si>
  <si>
    <t>Actifs liquides de haute qualité - HQLA - 
(comprennent les titres arrivant à échéance dans les 30 jours)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</si>
</sst>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_(* \(#,##0\);_(* &quot;-&quot;??_);_(@_)"/>
    <numFmt numFmtId="167" formatCode="_(* #,##0.000000_);_(* \(#,##0.000000\);_(* &quot;-&quot;??_);_(@_)"/>
    <numFmt numFmtId="168" formatCode="dd\ mmmyy"/>
    <numFmt numFmtId="169" formatCode="dd\ mmmyy\ hh:mm"/>
    <numFmt numFmtId="170" formatCode="#,###,##0.00;\(#,###,##0.00\)"/>
    <numFmt numFmtId="171" formatCode="&quot;$&quot;#,###,##0.00;\(&quot;$&quot;#,###,##0.00\)"/>
    <numFmt numFmtId="172" formatCode="#,###.00%;\(#,##0.00%\)"/>
    <numFmt numFmtId="173" formatCode="###0.0_);[Red]\(###0.0\)"/>
    <numFmt numFmtId="174" formatCode="0.000000000"/>
    <numFmt numFmtId="175" formatCode="mm/dd/yy"/>
  </numFmts>
  <fonts count="116" x14ac:knownFonts="1">
    <font>
      <sz val="10"/>
      <name val="Arial"/>
    </font>
    <font>
      <sz val="11"/>
      <color theme="1"/>
      <name val="Calibri"/>
      <family val="2"/>
    </font>
    <font>
      <sz val="11"/>
      <color theme="1"/>
      <name val="Calibri"/>
      <family val="2"/>
      <scheme val="minor"/>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name val="Arial"/>
      <family val="2"/>
    </font>
    <font>
      <sz val="8"/>
      <name val="Arial"/>
      <family val="2"/>
    </font>
    <font>
      <b/>
      <sz val="10"/>
      <name val="Arial"/>
      <family val="2"/>
    </font>
    <font>
      <b/>
      <sz val="10"/>
      <color indexed="9"/>
      <name val="Arial"/>
      <family val="2"/>
    </font>
    <font>
      <b/>
      <sz val="10"/>
      <color indexed="10"/>
      <name val="Arial"/>
      <family val="2"/>
    </font>
    <font>
      <b/>
      <sz val="12"/>
      <name val="Arial"/>
      <family val="2"/>
    </font>
    <font>
      <sz val="10"/>
      <name val="Arial"/>
      <family val="2"/>
    </font>
    <font>
      <b/>
      <sz val="18"/>
      <color theme="3"/>
      <name val="Cambria"/>
      <family val="2"/>
      <scheme val="major"/>
    </font>
    <font>
      <b/>
      <sz val="15"/>
      <color theme="3"/>
      <name val="MS Reference Sans Serif"/>
      <family val="2"/>
    </font>
    <font>
      <b/>
      <sz val="13"/>
      <color theme="3"/>
      <name val="MS Reference Sans Serif"/>
      <family val="2"/>
    </font>
    <font>
      <b/>
      <sz val="11"/>
      <color theme="3"/>
      <name val="MS Reference Sans Serif"/>
      <family val="2"/>
    </font>
    <font>
      <sz val="10"/>
      <color rgb="FF006100"/>
      <name val="MS Reference Sans Serif"/>
      <family val="2"/>
    </font>
    <font>
      <sz val="10"/>
      <color rgb="FF9C0006"/>
      <name val="MS Reference Sans Serif"/>
      <family val="2"/>
    </font>
    <font>
      <sz val="10"/>
      <color rgb="FF9C6500"/>
      <name val="MS Reference Sans Serif"/>
      <family val="2"/>
    </font>
    <font>
      <sz val="10"/>
      <color rgb="FF3F3F76"/>
      <name val="MS Reference Sans Serif"/>
      <family val="2"/>
    </font>
    <font>
      <b/>
      <sz val="10"/>
      <color rgb="FF3F3F3F"/>
      <name val="MS Reference Sans Serif"/>
      <family val="2"/>
    </font>
    <font>
      <b/>
      <sz val="10"/>
      <color rgb="FFFA7D00"/>
      <name val="MS Reference Sans Serif"/>
      <family val="2"/>
    </font>
    <font>
      <sz val="10"/>
      <color rgb="FFFA7D00"/>
      <name val="MS Reference Sans Serif"/>
      <family val="2"/>
    </font>
    <font>
      <b/>
      <sz val="10"/>
      <color theme="0"/>
      <name val="MS Reference Sans Serif"/>
      <family val="2"/>
    </font>
    <font>
      <sz val="10"/>
      <color rgb="FFFF0000"/>
      <name val="MS Reference Sans Serif"/>
      <family val="2"/>
    </font>
    <font>
      <i/>
      <sz val="10"/>
      <color rgb="FF7F7F7F"/>
      <name val="MS Reference Sans Serif"/>
      <family val="2"/>
    </font>
    <font>
      <b/>
      <sz val="10"/>
      <color theme="1"/>
      <name val="MS Reference Sans Serif"/>
      <family val="2"/>
    </font>
    <font>
      <sz val="10"/>
      <color theme="0"/>
      <name val="MS Reference Sans Serif"/>
      <family val="2"/>
    </font>
    <font>
      <sz val="10"/>
      <name val="Helv"/>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Times New Roman"/>
      <family val="1"/>
    </font>
    <font>
      <sz val="9"/>
      <name val="Tahoma"/>
      <family val="2"/>
    </font>
    <font>
      <b/>
      <sz val="12"/>
      <color indexed="61"/>
      <name val="Tahoma"/>
      <family val="2"/>
    </font>
    <font>
      <b/>
      <sz val="9"/>
      <color indexed="12"/>
      <name val="Tahoma"/>
      <family val="2"/>
    </font>
    <font>
      <sz val="10"/>
      <name val="MS Serif"/>
      <family val="1"/>
    </font>
    <font>
      <sz val="10"/>
      <name val="MS Sans Serif"/>
      <family val="2"/>
    </font>
    <font>
      <b/>
      <sz val="12"/>
      <color indexed="12"/>
      <name val="Arial"/>
      <family val="2"/>
    </font>
    <font>
      <b/>
      <sz val="10"/>
      <color indexed="12"/>
      <name val="Arial"/>
      <family val="2"/>
    </font>
    <font>
      <b/>
      <sz val="14"/>
      <color indexed="13"/>
      <name val="Arial"/>
      <family val="2"/>
    </font>
    <font>
      <b/>
      <sz val="9"/>
      <name val="Tahoma"/>
      <family val="2"/>
    </font>
    <font>
      <sz val="10"/>
      <color indexed="16"/>
      <name val="MS Serif"/>
      <family val="1"/>
    </font>
    <font>
      <sz val="10"/>
      <color indexed="0"/>
      <name val="Arial"/>
      <family val="2"/>
    </font>
    <font>
      <b/>
      <sz val="9"/>
      <color indexed="42"/>
      <name val="Tahoma"/>
      <family val="2"/>
    </font>
    <font>
      <b/>
      <sz val="8"/>
      <name val="MS Sans Serif"/>
      <family val="2"/>
    </font>
    <font>
      <u/>
      <sz val="10"/>
      <color indexed="12"/>
      <name val="Arial"/>
      <family val="2"/>
    </font>
    <font>
      <u/>
      <sz val="10"/>
      <color theme="10"/>
      <name val="MS Reference Sans Serif"/>
      <family val="2"/>
    </font>
    <font>
      <b/>
      <sz val="9"/>
      <color indexed="63"/>
      <name val="Tahoma"/>
      <family val="2"/>
    </font>
    <font>
      <b/>
      <sz val="12"/>
      <color indexed="20"/>
      <name val="Tahoma"/>
      <family val="2"/>
    </font>
    <font>
      <sz val="8"/>
      <name val="Wingdings"/>
      <charset val="2"/>
    </font>
    <font>
      <sz val="8"/>
      <name val="Helv"/>
    </font>
    <font>
      <sz val="8"/>
      <name val="MS Sans Serif"/>
      <family val="2"/>
    </font>
    <font>
      <b/>
      <i/>
      <sz val="12"/>
      <color indexed="0"/>
      <name val="Arial"/>
      <family val="2"/>
    </font>
    <font>
      <b/>
      <i/>
      <sz val="10"/>
      <color indexed="0"/>
      <name val="Arial"/>
      <family val="2"/>
    </font>
    <font>
      <sz val="12"/>
      <color indexed="0"/>
      <name val="Arial"/>
      <family val="2"/>
    </font>
    <font>
      <b/>
      <sz val="8"/>
      <color indexed="8"/>
      <name val="Helv"/>
    </font>
    <font>
      <b/>
      <sz val="17"/>
      <name val="Helvetica"/>
      <family val="2"/>
    </font>
    <font>
      <b/>
      <sz val="11"/>
      <color indexed="23"/>
      <name val="Helvetica"/>
      <family val="2"/>
    </font>
    <font>
      <b/>
      <sz val="8"/>
      <color indexed="9"/>
      <name val="ARIAL"/>
      <family val="2"/>
    </font>
    <font>
      <sz val="10"/>
      <name val="Tahoma"/>
      <family val="2"/>
    </font>
    <font>
      <b/>
      <sz val="10"/>
      <name val="Tahoma"/>
      <family val="2"/>
    </font>
    <font>
      <b/>
      <u/>
      <sz val="10"/>
      <name val="Arial"/>
      <family val="2"/>
    </font>
    <font>
      <b/>
      <u/>
      <sz val="10"/>
      <name val="Tahoma"/>
      <family val="2"/>
    </font>
    <font>
      <sz val="10"/>
      <color rgb="FFFF0000"/>
      <name val="Tahoma"/>
      <family val="2"/>
    </font>
    <font>
      <b/>
      <sz val="11"/>
      <color theme="1"/>
      <name val="Calibri"/>
      <family val="2"/>
    </font>
    <font>
      <b/>
      <sz val="11"/>
      <name val="Tahoma"/>
      <family val="2"/>
    </font>
    <font>
      <sz val="11"/>
      <color rgb="FFFF0000"/>
      <name val="Calibri"/>
      <family val="2"/>
    </font>
    <font>
      <b/>
      <i/>
      <u/>
      <sz val="10"/>
      <name val="Tahoma"/>
      <family val="2"/>
    </font>
    <font>
      <b/>
      <sz val="11"/>
      <name val="Calibri"/>
      <family val="2"/>
    </font>
    <font>
      <b/>
      <sz val="10"/>
      <color theme="1"/>
      <name val="Tahoma"/>
      <family val="2"/>
    </font>
    <font>
      <b/>
      <u/>
      <sz val="11"/>
      <name val="Tahoma"/>
      <family val="2"/>
    </font>
    <font>
      <b/>
      <i/>
      <u/>
      <sz val="10"/>
      <color theme="1"/>
      <name val="Tahoma"/>
      <family val="2"/>
    </font>
    <font>
      <sz val="11"/>
      <name val="Calibri"/>
      <family val="2"/>
    </font>
    <font>
      <b/>
      <sz val="10"/>
      <color rgb="FFFF0000"/>
      <name val="Tahoma"/>
      <family val="2"/>
    </font>
    <font>
      <b/>
      <sz val="10"/>
      <color rgb="FF0070C0"/>
      <name val="Tahoma"/>
      <family val="2"/>
    </font>
    <font>
      <sz val="10"/>
      <color theme="1"/>
      <name val="Arial"/>
      <family val="2"/>
    </font>
    <font>
      <sz val="10"/>
      <color theme="1"/>
      <name val="Tahoma"/>
      <family val="2"/>
    </font>
    <font>
      <b/>
      <u/>
      <sz val="11"/>
      <color theme="1"/>
      <name val="Tahoma"/>
      <family val="2"/>
    </font>
    <font>
      <b/>
      <u/>
      <sz val="10"/>
      <color theme="1"/>
      <name val="Tahoma"/>
      <family val="2"/>
    </font>
    <font>
      <b/>
      <sz val="11"/>
      <color theme="1"/>
      <name val="Tahoma"/>
      <family val="2"/>
    </font>
    <font>
      <i/>
      <sz val="11"/>
      <color theme="3" tint="-0.499984740745262"/>
      <name val="Calibri"/>
      <family val="2"/>
      <scheme val="minor"/>
    </font>
    <font>
      <b/>
      <vertAlign val="superscript"/>
      <sz val="11"/>
      <name val="Calibri"/>
      <family val="2"/>
    </font>
    <font>
      <sz val="11"/>
      <name val="Tahoma"/>
      <family val="2"/>
    </font>
    <font>
      <sz val="11"/>
      <color theme="0"/>
      <name val="Calibri"/>
      <family val="2"/>
    </font>
    <font>
      <b/>
      <sz val="20"/>
      <color theme="1"/>
      <name val="Calibri"/>
      <family val="2"/>
    </font>
    <font>
      <b/>
      <sz val="11"/>
      <color theme="0" tint="-0.14999847407452621"/>
      <name val="Tahoma"/>
      <family val="2"/>
    </font>
    <font>
      <b/>
      <sz val="10"/>
      <color theme="0"/>
      <name val="Tahoma"/>
      <family val="2"/>
    </font>
  </fonts>
  <fills count="78">
    <fill>
      <patternFill patternType="none"/>
    </fill>
    <fill>
      <patternFill patternType="gray125"/>
    </fill>
    <fill>
      <patternFill patternType="solid">
        <fgColor indexed="62"/>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23"/>
        <bgColor indexed="64"/>
      </patternFill>
    </fill>
    <fill>
      <patternFill patternType="solid">
        <fgColor indexed="2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patternFill>
    </fill>
    <fill>
      <patternFill patternType="solid">
        <fgColor indexed="38"/>
        <bgColor indexed="64"/>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6"/>
        <bgColor indexed="64"/>
      </patternFill>
    </fill>
    <fill>
      <patternFill patternType="lightGray">
        <fgColor indexed="11"/>
        <bgColor indexed="9"/>
      </patternFill>
    </fill>
    <fill>
      <patternFill patternType="darkVertical"/>
    </fill>
    <fill>
      <patternFill patternType="solid">
        <fgColor indexed="15"/>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7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20"/>
      </left>
      <right style="thin">
        <color indexed="20"/>
      </right>
      <top style="thin">
        <color indexed="20"/>
      </top>
      <bottom style="thin">
        <color indexed="2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medium">
        <color auto="1"/>
      </left>
      <right/>
      <top/>
      <bottom style="medium">
        <color auto="1"/>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33">
    <xf numFmtId="0" fontId="0" fillId="0" borderId="0"/>
    <xf numFmtId="43" fontId="18" fillId="0" borderId="0" applyFont="0" applyFill="0" applyBorder="0" applyAlignment="0" applyProtection="0"/>
    <xf numFmtId="9" fontId="18" fillId="0" borderId="0" applyFont="0" applyFill="0" applyBorder="0" applyAlignment="0" applyProtection="0"/>
    <xf numFmtId="9" fontId="24" fillId="0" borderId="0" applyFont="0" applyFill="0" applyBorder="0" applyAlignment="0" applyProtection="0"/>
    <xf numFmtId="0" fontId="17" fillId="0" borderId="0"/>
    <xf numFmtId="0" fontId="16" fillId="0" borderId="0"/>
    <xf numFmtId="0" fontId="25" fillId="0" borderId="0" applyNumberFormat="0" applyFill="0" applyBorder="0" applyAlignment="0" applyProtection="0"/>
    <xf numFmtId="0" fontId="26" fillId="0" borderId="27" applyNumberFormat="0" applyFill="0" applyAlignment="0" applyProtection="0"/>
    <xf numFmtId="0" fontId="27" fillId="0" borderId="28" applyNumberFormat="0" applyFill="0" applyAlignment="0" applyProtection="0"/>
    <xf numFmtId="0" fontId="28" fillId="0" borderId="29" applyNumberFormat="0" applyFill="0" applyAlignment="0" applyProtection="0"/>
    <xf numFmtId="0" fontId="28" fillId="0" borderId="0" applyNumberFormat="0" applyFill="0" applyBorder="0" applyAlignment="0" applyProtection="0"/>
    <xf numFmtId="0" fontId="29" fillId="9" borderId="0" applyNumberFormat="0" applyBorder="0" applyAlignment="0" applyProtection="0"/>
    <xf numFmtId="0" fontId="30" fillId="10" borderId="0" applyNumberFormat="0" applyBorder="0" applyAlignment="0" applyProtection="0"/>
    <xf numFmtId="0" fontId="31" fillId="11" borderId="0" applyNumberFormat="0" applyBorder="0" applyAlignment="0" applyProtection="0"/>
    <xf numFmtId="0" fontId="32" fillId="12" borderId="30" applyNumberFormat="0" applyAlignment="0" applyProtection="0"/>
    <xf numFmtId="0" fontId="33" fillId="13" borderId="31" applyNumberFormat="0" applyAlignment="0" applyProtection="0"/>
    <xf numFmtId="0" fontId="34" fillId="13" borderId="30" applyNumberFormat="0" applyAlignment="0" applyProtection="0"/>
    <xf numFmtId="0" fontId="35" fillId="0" borderId="32" applyNumberFormat="0" applyFill="0" applyAlignment="0" applyProtection="0"/>
    <xf numFmtId="0" fontId="36" fillId="14" borderId="3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40" fillId="39" borderId="0" applyNumberFormat="0" applyBorder="0" applyAlignment="0" applyProtection="0"/>
    <xf numFmtId="0" fontId="15" fillId="0" borderId="0"/>
    <xf numFmtId="43" fontId="15" fillId="0" borderId="0" applyFont="0" applyFill="0" applyBorder="0" applyAlignment="0" applyProtection="0"/>
    <xf numFmtId="0" fontId="15" fillId="15" borderId="34" applyNumberFormat="0" applyFont="0" applyAlignment="0" applyProtection="0"/>
    <xf numFmtId="0" fontId="14" fillId="0" borderId="0"/>
    <xf numFmtId="0" fontId="14" fillId="15" borderId="34" applyNumberFormat="0" applyFont="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3" fillId="0" borderId="0"/>
    <xf numFmtId="0" fontId="13" fillId="15" borderId="34" applyNumberFormat="0" applyFont="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2" fillId="0" borderId="0"/>
    <xf numFmtId="43" fontId="12" fillId="0" borderId="0" applyFont="0" applyFill="0" applyBorder="0" applyAlignment="0" applyProtection="0"/>
    <xf numFmtId="0" fontId="12" fillId="15" borderId="34" applyNumberFormat="0" applyFont="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1" fillId="0" borderId="0"/>
    <xf numFmtId="43" fontId="11" fillId="0" borderId="0" applyFont="0" applyFill="0" applyBorder="0" applyAlignment="0" applyProtection="0"/>
    <xf numFmtId="0" fontId="11" fillId="15" borderId="34" applyNumberFormat="0" applyFont="0" applyAlignment="0" applyProtection="0"/>
    <xf numFmtId="0" fontId="11" fillId="17"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0" fillId="0" borderId="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15" borderId="34" applyNumberFormat="0" applyFont="0" applyAlignment="0" applyProtection="0"/>
    <xf numFmtId="0" fontId="10" fillId="0" borderId="0"/>
    <xf numFmtId="0" fontId="10" fillId="15" borderId="34" applyNumberFormat="0" applyFont="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0" fontId="10" fillId="15" borderId="34" applyNumberFormat="0" applyFont="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0" fontId="10" fillId="15" borderId="34" applyNumberFormat="0" applyFont="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0" borderId="0"/>
    <xf numFmtId="43" fontId="10" fillId="0" borderId="0" applyFont="0" applyFill="0" applyBorder="0" applyAlignment="0" applyProtection="0"/>
    <xf numFmtId="0" fontId="10" fillId="15" borderId="34" applyNumberFormat="0" applyFont="0" applyAlignment="0" applyProtection="0"/>
    <xf numFmtId="0" fontId="10" fillId="17" borderId="0" applyNumberFormat="0" applyBorder="0" applyAlignment="0" applyProtection="0"/>
    <xf numFmtId="0" fontId="10" fillId="18"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4" fillId="0" borderId="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43" fontId="4" fillId="0" borderId="0" applyFont="0" applyFill="0" applyBorder="0" applyAlignment="0" applyProtection="0"/>
    <xf numFmtId="0" fontId="4" fillId="15" borderId="34" applyNumberFormat="0" applyFont="0" applyAlignment="0" applyProtection="0"/>
    <xf numFmtId="0" fontId="4" fillId="0" borderId="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43" fontId="4" fillId="0" borderId="0" applyFont="0" applyFill="0" applyBorder="0" applyAlignment="0" applyProtection="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43" fontId="4" fillId="0" borderId="0" applyFont="0" applyFill="0" applyBorder="0" applyAlignment="0" applyProtection="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15" borderId="34" applyNumberFormat="0" applyFont="0" applyAlignment="0" applyProtection="0"/>
    <xf numFmtId="0" fontId="4" fillId="0" borderId="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43" fontId="4" fillId="0" borderId="0" applyFont="0" applyFill="0" applyBorder="0" applyAlignment="0" applyProtection="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43" fontId="4" fillId="0" borderId="0" applyFont="0" applyFill="0" applyBorder="0" applyAlignment="0" applyProtection="0"/>
    <xf numFmtId="0" fontId="4" fillId="15" borderId="3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37" fontId="41" fillId="0" borderId="0"/>
    <xf numFmtId="0" fontId="43"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3" borderId="0" applyNumberFormat="0" applyBorder="0" applyAlignment="0" applyProtection="0"/>
    <xf numFmtId="0" fontId="43" fillId="46" borderId="0" applyNumberFormat="0" applyBorder="0" applyAlignment="0" applyProtection="0"/>
    <xf numFmtId="0" fontId="43" fillId="49" borderId="0" applyNumberFormat="0" applyBorder="0" applyAlignment="0" applyProtection="0"/>
    <xf numFmtId="0" fontId="44" fillId="50"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4" fillId="51"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4" fillId="51" borderId="0" applyNumberFormat="0" applyBorder="0" applyAlignment="0" applyProtection="0"/>
    <xf numFmtId="0" fontId="44" fillId="52" borderId="0" applyNumberFormat="0" applyBorder="0" applyAlignment="0" applyProtection="0"/>
    <xf numFmtId="0" fontId="44" fillId="57" borderId="0" applyNumberFormat="0" applyBorder="0" applyAlignment="0" applyProtection="0"/>
    <xf numFmtId="0" fontId="45" fillId="41" borderId="0" applyNumberFormat="0" applyBorder="0" applyAlignment="0" applyProtection="0"/>
    <xf numFmtId="0" fontId="46" fillId="58" borderId="36" applyNumberFormat="0" applyAlignment="0" applyProtection="0"/>
    <xf numFmtId="0" fontId="47" fillId="59" borderId="37" applyNumberFormat="0" applyAlignment="0" applyProtection="0"/>
    <xf numFmtId="0" fontId="48" fillId="0" borderId="0" applyNumberFormat="0" applyFill="0" applyBorder="0" applyAlignment="0" applyProtection="0"/>
    <xf numFmtId="0" fontId="49" fillId="42" borderId="0" applyNumberFormat="0" applyBorder="0" applyAlignment="0" applyProtection="0"/>
    <xf numFmtId="0" fontId="50" fillId="0" borderId="38" applyNumberFormat="0" applyFill="0" applyAlignment="0" applyProtection="0"/>
    <xf numFmtId="0" fontId="51" fillId="0" borderId="39" applyNumberFormat="0" applyFill="0" applyAlignment="0" applyProtection="0"/>
    <xf numFmtId="0" fontId="52" fillId="0" borderId="40" applyNumberFormat="0" applyFill="0" applyAlignment="0" applyProtection="0"/>
    <xf numFmtId="0" fontId="52" fillId="0" borderId="0" applyNumberFormat="0" applyFill="0" applyBorder="0" applyAlignment="0" applyProtection="0"/>
    <xf numFmtId="0" fontId="53" fillId="45" borderId="36" applyNumberFormat="0" applyAlignment="0" applyProtection="0"/>
    <xf numFmtId="0" fontId="54" fillId="0" borderId="41" applyNumberFormat="0" applyFill="0" applyAlignment="0" applyProtection="0"/>
    <xf numFmtId="0" fontId="55" fillId="60" borderId="0" applyNumberFormat="0" applyBorder="0" applyAlignment="0" applyProtection="0"/>
    <xf numFmtId="0" fontId="3" fillId="0" borderId="0"/>
    <xf numFmtId="0" fontId="18" fillId="61" borderId="1" applyNumberFormat="0" applyFont="0" applyAlignment="0" applyProtection="0"/>
    <xf numFmtId="0" fontId="56" fillId="58" borderId="42" applyNumberFormat="0" applyAlignment="0" applyProtection="0"/>
    <xf numFmtId="9" fontId="42" fillId="0" borderId="0" applyFont="0" applyFill="0" applyBorder="0" applyAlignment="0" applyProtection="0"/>
    <xf numFmtId="0" fontId="57" fillId="0" borderId="0" applyNumberFormat="0" applyFill="0" applyBorder="0" applyAlignment="0" applyProtection="0"/>
    <xf numFmtId="0" fontId="58" fillId="0" borderId="43" applyNumberFormat="0" applyFill="0" applyAlignment="0" applyProtection="0"/>
    <xf numFmtId="0" fontId="59" fillId="0" borderId="0" applyNumberForma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40" fillId="16" borderId="0" applyNumberFormat="0" applyBorder="0" applyAlignment="0" applyProtection="0"/>
    <xf numFmtId="0" fontId="60" fillId="0" borderId="0">
      <alignment horizontal="center" wrapText="1"/>
      <protection locked="0"/>
    </xf>
    <xf numFmtId="0" fontId="42" fillId="0" borderId="0"/>
    <xf numFmtId="0" fontId="61" fillId="7" borderId="0"/>
    <xf numFmtId="0" fontId="62" fillId="2" borderId="0">
      <alignment vertical="center"/>
    </xf>
    <xf numFmtId="0" fontId="63" fillId="5" borderId="0"/>
    <xf numFmtId="167" fontId="18" fillId="0" borderId="0" applyFill="0" applyBorder="0" applyAlignment="0"/>
    <xf numFmtId="167" fontId="18" fillId="0" borderId="0" applyFill="0" applyBorder="0" applyAlignment="0"/>
    <xf numFmtId="167" fontId="18" fillId="0" borderId="0" applyFill="0" applyBorder="0" applyAlignment="0"/>
    <xf numFmtId="167" fontId="18" fillId="0" borderId="0" applyFill="0" applyBorder="0" applyAlignment="0"/>
    <xf numFmtId="167" fontId="18" fillId="0" borderId="0" applyFill="0" applyBorder="0" applyAlignment="0"/>
    <xf numFmtId="0" fontId="63" fillId="5"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64" fillId="0" borderId="0" applyNumberFormat="0" applyAlignment="0">
      <alignment horizontal="left"/>
    </xf>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65" fillId="63" borderId="24" applyNumberFormat="0" applyFont="0" applyBorder="0" applyAlignment="0" applyProtection="0"/>
    <xf numFmtId="15" fontId="66" fillId="64" borderId="0">
      <alignment horizontal="centerContinuous"/>
    </xf>
    <xf numFmtId="0" fontId="67" fillId="65" borderId="0" applyNumberFormat="0" applyBorder="0" applyAlignment="0">
      <alignment horizontal="center"/>
    </xf>
    <xf numFmtId="0" fontId="21" fillId="66" borderId="0" applyNumberFormat="0" applyBorder="0" applyAlignment="0"/>
    <xf numFmtId="0" fontId="68" fillId="66" borderId="0">
      <alignment horizontal="centerContinuous"/>
    </xf>
    <xf numFmtId="0" fontId="22" fillId="67" borderId="44">
      <alignment horizontal="center"/>
      <protection locked="0"/>
    </xf>
    <xf numFmtId="168" fontId="61" fillId="0" borderId="0" applyFont="0" applyFill="0" applyBorder="0" applyAlignment="0" applyProtection="0"/>
    <xf numFmtId="169" fontId="69" fillId="5" borderId="0" applyFont="0" applyFill="0" applyBorder="0" applyAlignment="0" applyProtection="0">
      <alignment vertical="center"/>
    </xf>
    <xf numFmtId="0" fontId="70" fillId="0" borderId="0" applyNumberFormat="0" applyAlignment="0">
      <alignment horizontal="left"/>
    </xf>
    <xf numFmtId="170" fontId="71" fillId="0" borderId="0"/>
    <xf numFmtId="171" fontId="71" fillId="0" borderId="0"/>
    <xf numFmtId="172" fontId="71" fillId="0" borderId="0"/>
    <xf numFmtId="38" fontId="19" fillId="7" borderId="0" applyNumberFormat="0" applyBorder="0" applyAlignment="0" applyProtection="0"/>
    <xf numFmtId="38" fontId="19" fillId="7" borderId="0" applyNumberFormat="0" applyBorder="0" applyAlignment="0" applyProtection="0"/>
    <xf numFmtId="0" fontId="19" fillId="7" borderId="0" applyNumberFormat="0" applyBorder="0" applyAlignment="0" applyProtection="0"/>
    <xf numFmtId="38" fontId="19" fillId="7" borderId="0" applyNumberFormat="0" applyBorder="0" applyAlignment="0" applyProtection="0"/>
    <xf numFmtId="0" fontId="72" fillId="6" borderId="0"/>
    <xf numFmtId="0" fontId="23" fillId="0" borderId="26" applyNumberFormat="0" applyAlignment="0" applyProtection="0">
      <alignment horizontal="left" vertical="center"/>
    </xf>
    <xf numFmtId="0" fontId="23" fillId="0" borderId="18">
      <alignment horizontal="left" vertical="center"/>
    </xf>
    <xf numFmtId="0" fontId="73" fillId="0" borderId="2">
      <alignment horizontal="center"/>
    </xf>
    <xf numFmtId="0" fontId="73" fillId="0" borderId="0">
      <alignment horizontal="center"/>
    </xf>
    <xf numFmtId="0" fontId="74" fillId="0" borderId="0" applyNumberFormat="0" applyFill="0" applyBorder="0" applyAlignment="0" applyProtection="0">
      <alignment vertical="top"/>
      <protection locked="0"/>
    </xf>
    <xf numFmtId="0" fontId="75" fillId="0" borderId="0" applyNumberFormat="0" applyFill="0" applyBorder="0" applyAlignment="0" applyProtection="0"/>
    <xf numFmtId="10" fontId="19" fillId="68" borderId="45" applyNumberFormat="0" applyBorder="0" applyAlignment="0" applyProtection="0"/>
    <xf numFmtId="10" fontId="19" fillId="68" borderId="45" applyNumberFormat="0" applyBorder="0" applyAlignment="0" applyProtection="0"/>
    <xf numFmtId="10" fontId="19" fillId="68" borderId="45" applyNumberFormat="0" applyBorder="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53" fillId="45" borderId="36" applyNumberFormat="0" applyAlignment="0" applyProtection="0"/>
    <xf numFmtId="0" fontId="76" fillId="7" borderId="0"/>
    <xf numFmtId="0" fontId="77" fillId="4" borderId="46">
      <protection locked="0"/>
    </xf>
    <xf numFmtId="10" fontId="65" fillId="69" borderId="24" applyBorder="0">
      <alignment horizontal="center"/>
      <protection locked="0"/>
    </xf>
    <xf numFmtId="0" fontId="76" fillId="7" borderId="0"/>
    <xf numFmtId="173" fontId="18" fillId="0" borderId="0"/>
    <xf numFmtId="173" fontId="18" fillId="0" borderId="0"/>
    <xf numFmtId="173" fontId="18" fillId="0" borderId="0"/>
    <xf numFmtId="174" fontId="41" fillId="0" borderId="0"/>
    <xf numFmtId="173" fontId="18" fillId="0" borderId="0"/>
    <xf numFmtId="173" fontId="18" fillId="0" borderId="0"/>
    <xf numFmtId="0" fontId="18" fillId="0" borderId="0"/>
    <xf numFmtId="0" fontId="3" fillId="0" borderId="0"/>
    <xf numFmtId="0" fontId="18" fillId="0" borderId="0"/>
    <xf numFmtId="0" fontId="18" fillId="0" borderId="0"/>
    <xf numFmtId="0" fontId="3" fillId="0" borderId="0"/>
    <xf numFmtId="0" fontId="18" fillId="0" borderId="0"/>
    <xf numFmtId="0" fontId="18" fillId="0" borderId="0"/>
    <xf numFmtId="0" fontId="3" fillId="0" borderId="0"/>
    <xf numFmtId="0" fontId="3" fillId="0" borderId="0"/>
    <xf numFmtId="0" fontId="3" fillId="0" borderId="0"/>
    <xf numFmtId="0" fontId="18" fillId="0" borderId="0"/>
    <xf numFmtId="0" fontId="18" fillId="0" borderId="0"/>
    <xf numFmtId="0" fontId="3" fillId="0" borderId="0"/>
    <xf numFmtId="0" fontId="3" fillId="0" borderId="0"/>
    <xf numFmtId="0" fontId="18" fillId="0" borderId="0"/>
    <xf numFmtId="0" fontId="3" fillId="0" borderId="0"/>
    <xf numFmtId="0" fontId="3" fillId="0" borderId="0"/>
    <xf numFmtId="0" fontId="42" fillId="0" borderId="0"/>
    <xf numFmtId="0" fontId="18" fillId="0" borderId="0"/>
    <xf numFmtId="0" fontId="18" fillId="0" borderId="0"/>
    <xf numFmtId="0" fontId="18" fillId="0" borderId="0"/>
    <xf numFmtId="0" fontId="18" fillId="0" borderId="0"/>
    <xf numFmtId="0" fontId="18" fillId="0" borderId="0"/>
    <xf numFmtId="0" fontId="18" fillId="0" borderId="0"/>
    <xf numFmtId="14" fontId="60" fillId="0" borderId="0">
      <alignment horizontal="center" wrapText="1"/>
      <protection locked="0"/>
    </xf>
    <xf numFmtId="16" fontId="60" fillId="0" borderId="0">
      <alignment horizontal="center" wrapText="1"/>
      <protection locked="0"/>
    </xf>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69" fillId="7" borderId="0"/>
    <xf numFmtId="0" fontId="69" fillId="5" borderId="0"/>
    <xf numFmtId="0" fontId="78" fillId="70" borderId="0" applyNumberFormat="0" applyFont="0" applyBorder="0" applyAlignment="0">
      <alignment horizontal="center"/>
    </xf>
    <xf numFmtId="0" fontId="63" fillId="3" borderId="0"/>
    <xf numFmtId="175" fontId="79" fillId="0" borderId="0" applyNumberFormat="0" applyFill="0" applyBorder="0" applyAlignment="0" applyProtection="0">
      <alignment horizontal="left"/>
    </xf>
    <xf numFmtId="14" fontId="79" fillId="0" borderId="0" applyNumberFormat="0" applyFill="0" applyBorder="0" applyAlignment="0" applyProtection="0">
      <alignment horizontal="left"/>
    </xf>
    <xf numFmtId="16" fontId="79" fillId="0" borderId="0" applyNumberFormat="0" applyFill="0" applyBorder="0" applyAlignment="0" applyProtection="0">
      <alignment horizontal="left"/>
    </xf>
    <xf numFmtId="0" fontId="69" fillId="5" borderId="0"/>
    <xf numFmtId="0" fontId="78" fillId="1" borderId="18" applyNumberFormat="0" applyFont="0" applyAlignment="0">
      <alignment horizontal="center"/>
    </xf>
    <xf numFmtId="0" fontId="80" fillId="0" borderId="0" applyNumberFormat="0" applyFill="0" applyBorder="0" applyAlignment="0">
      <alignment horizontal="center"/>
    </xf>
    <xf numFmtId="0" fontId="61" fillId="5" borderId="0"/>
    <xf numFmtId="0" fontId="71" fillId="0" borderId="0"/>
    <xf numFmtId="0" fontId="81" fillId="0" borderId="0"/>
    <xf numFmtId="0" fontId="71" fillId="0" borderId="0"/>
    <xf numFmtId="0" fontId="82" fillId="0" borderId="0"/>
    <xf numFmtId="0" fontId="83" fillId="0" borderId="0"/>
    <xf numFmtId="40" fontId="84" fillId="0" borderId="0" applyBorder="0">
      <alignment horizontal="right"/>
    </xf>
    <xf numFmtId="0" fontId="84" fillId="0" borderId="0" applyBorder="0">
      <alignment horizontal="right"/>
    </xf>
    <xf numFmtId="0" fontId="69" fillId="5" borderId="0"/>
    <xf numFmtId="0" fontId="85" fillId="71" borderId="0">
      <alignment horizontal="centerContinuous"/>
    </xf>
    <xf numFmtId="0" fontId="86" fillId="58" borderId="0" applyNumberFormat="0" applyBorder="0" applyAlignment="0">
      <alignment horizontal="center"/>
    </xf>
    <xf numFmtId="0" fontId="87" fillId="6" borderId="0" applyBorder="0"/>
    <xf numFmtId="0" fontId="18" fillId="0" borderId="0"/>
    <xf numFmtId="0" fontId="3"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27">
    <xf numFmtId="0" fontId="0" fillId="0" borderId="0" xfId="0"/>
    <xf numFmtId="0" fontId="1" fillId="0" borderId="0" xfId="630"/>
    <xf numFmtId="166" fontId="89" fillId="73" borderId="45" xfId="630" applyNumberFormat="1" applyFont="1" applyFill="1" applyBorder="1" applyAlignment="1">
      <alignment horizontal="center" vertical="center"/>
    </xf>
    <xf numFmtId="9" fontId="1" fillId="62" borderId="45" xfId="630" applyNumberFormat="1" applyFill="1" applyBorder="1" applyAlignment="1">
      <alignment horizontal="center"/>
    </xf>
    <xf numFmtId="166" fontId="89" fillId="8" borderId="0" xfId="630" quotePrefix="1" applyNumberFormat="1" applyFont="1" applyFill="1" applyBorder="1" applyAlignment="1">
      <alignment horizontal="center" vertical="center"/>
    </xf>
    <xf numFmtId="0" fontId="1" fillId="62" borderId="0" xfId="630" applyFill="1" applyBorder="1"/>
    <xf numFmtId="9" fontId="1" fillId="62" borderId="0" xfId="630" applyNumberFormat="1" applyFill="1" applyBorder="1" applyAlignment="1">
      <alignment horizontal="center"/>
    </xf>
    <xf numFmtId="0" fontId="1" fillId="0" borderId="0" xfId="630" applyBorder="1"/>
    <xf numFmtId="0" fontId="88" fillId="8" borderId="0" xfId="630" applyFont="1" applyFill="1" applyBorder="1" applyAlignment="1">
      <alignment horizontal="center" vertical="center"/>
    </xf>
    <xf numFmtId="166" fontId="89" fillId="8" borderId="0" xfId="630" applyNumberFormat="1" applyFont="1" applyFill="1" applyBorder="1" applyAlignment="1">
      <alignment horizontal="center" vertical="center"/>
    </xf>
    <xf numFmtId="166" fontId="92" fillId="0" borderId="0" xfId="631" applyNumberFormat="1" applyFont="1" applyFill="1" applyBorder="1" applyAlignment="1">
      <alignment horizontal="center" vertical="center"/>
    </xf>
    <xf numFmtId="166" fontId="97" fillId="8" borderId="0" xfId="630" quotePrefix="1" applyNumberFormat="1" applyFont="1" applyFill="1" applyBorder="1" applyAlignment="1">
      <alignment horizontal="center" vertical="center"/>
    </xf>
    <xf numFmtId="0" fontId="1" fillId="62" borderId="8" xfId="630" applyFill="1" applyBorder="1"/>
    <xf numFmtId="166" fontId="89" fillId="73" borderId="45" xfId="631" applyNumberFormat="1" applyFont="1" applyFill="1" applyBorder="1" applyAlignment="1" applyProtection="1">
      <alignment horizontal="center" vertical="center"/>
      <protection locked="0"/>
    </xf>
    <xf numFmtId="0" fontId="93" fillId="62" borderId="52" xfId="630" applyFont="1" applyFill="1" applyBorder="1" applyAlignment="1">
      <alignment horizontal="center"/>
    </xf>
    <xf numFmtId="0" fontId="93" fillId="62" borderId="47" xfId="630" applyFont="1" applyFill="1" applyBorder="1" applyAlignment="1">
      <alignment horizontal="center"/>
    </xf>
    <xf numFmtId="0" fontId="1" fillId="62" borderId="48" xfId="630" applyFill="1" applyBorder="1"/>
    <xf numFmtId="166" fontId="89" fillId="8" borderId="2" xfId="630" quotePrefix="1" applyNumberFormat="1" applyFont="1" applyFill="1" applyBorder="1" applyAlignment="1">
      <alignment horizontal="center" vertical="center"/>
    </xf>
    <xf numFmtId="0" fontId="88" fillId="8" borderId="5" xfId="630" applyFont="1" applyFill="1" applyBorder="1" applyAlignment="1">
      <alignment horizontal="center" vertical="center"/>
    </xf>
    <xf numFmtId="0" fontId="1" fillId="62" borderId="6" xfId="630" applyFill="1" applyBorder="1"/>
    <xf numFmtId="166" fontId="1" fillId="74" borderId="49" xfId="630" applyNumberFormat="1" applyFill="1" applyBorder="1"/>
    <xf numFmtId="166" fontId="97" fillId="74" borderId="3" xfId="630" quotePrefix="1" applyNumberFormat="1" applyFont="1" applyFill="1" applyBorder="1" applyAlignment="1">
      <alignment horizontal="center" vertical="center"/>
    </xf>
    <xf numFmtId="9" fontId="101" fillId="62" borderId="45" xfId="630" applyNumberFormat="1" applyFont="1" applyFill="1" applyBorder="1" applyAlignment="1">
      <alignment horizontal="center"/>
    </xf>
    <xf numFmtId="0" fontId="88" fillId="8" borderId="0" xfId="630" applyFont="1" applyFill="1" applyBorder="1"/>
    <xf numFmtId="0" fontId="94" fillId="8" borderId="2" xfId="630" applyFont="1" applyFill="1" applyBorder="1"/>
    <xf numFmtId="0" fontId="94" fillId="8" borderId="0" xfId="630" applyFont="1" applyFill="1" applyBorder="1"/>
    <xf numFmtId="0" fontId="94" fillId="8" borderId="5" xfId="630" applyFont="1" applyFill="1" applyBorder="1"/>
    <xf numFmtId="166" fontId="89" fillId="73" borderId="0" xfId="630" applyNumberFormat="1" applyFont="1" applyFill="1" applyBorder="1" applyAlignment="1">
      <alignment horizontal="center" vertical="center"/>
    </xf>
    <xf numFmtId="166" fontId="89" fillId="75" borderId="45" xfId="630" applyNumberFormat="1" applyFont="1" applyFill="1" applyBorder="1" applyAlignment="1">
      <alignment horizontal="center" vertical="center"/>
    </xf>
    <xf numFmtId="9" fontId="101" fillId="75" borderId="45" xfId="630" applyNumberFormat="1" applyFont="1" applyFill="1" applyBorder="1" applyAlignment="1">
      <alignment horizontal="center"/>
    </xf>
    <xf numFmtId="166" fontId="1" fillId="75" borderId="49" xfId="630" applyNumberFormat="1" applyFill="1" applyBorder="1"/>
    <xf numFmtId="0" fontId="1" fillId="75" borderId="0" xfId="630" applyFill="1"/>
    <xf numFmtId="0" fontId="1" fillId="0" borderId="0" xfId="630" applyFill="1"/>
    <xf numFmtId="0" fontId="1" fillId="62" borderId="20" xfId="630" applyFill="1" applyBorder="1" applyAlignment="1">
      <alignment horizontal="center"/>
    </xf>
    <xf numFmtId="0" fontId="1" fillId="62" borderId="2" xfId="630" applyFill="1" applyBorder="1" applyAlignment="1">
      <alignment horizontal="center"/>
    </xf>
    <xf numFmtId="0" fontId="1" fillId="62" borderId="0" xfId="630" applyFill="1" applyBorder="1" applyAlignment="1">
      <alignment horizontal="center"/>
    </xf>
    <xf numFmtId="0" fontId="1" fillId="62" borderId="5" xfId="630" applyFill="1" applyBorder="1" applyAlignment="1">
      <alignment horizontal="center"/>
    </xf>
    <xf numFmtId="0" fontId="1" fillId="0" borderId="8" xfId="630" applyFill="1" applyBorder="1" applyAlignment="1">
      <alignment horizontal="center"/>
    </xf>
    <xf numFmtId="9" fontId="1" fillId="62" borderId="21" xfId="630" applyNumberFormat="1" applyFill="1" applyBorder="1" applyAlignment="1">
      <alignment horizontal="center"/>
    </xf>
    <xf numFmtId="0" fontId="1" fillId="0" borderId="0" xfId="630" applyAlignment="1">
      <alignment horizontal="center"/>
    </xf>
    <xf numFmtId="0" fontId="1" fillId="0" borderId="0" xfId="630" applyBorder="1" applyAlignment="1">
      <alignment horizontal="center"/>
    </xf>
    <xf numFmtId="0" fontId="1" fillId="0" borderId="0" xfId="630" applyAlignment="1">
      <alignment vertical="top" wrapText="1"/>
    </xf>
    <xf numFmtId="0" fontId="1" fillId="75" borderId="45" xfId="630" applyFill="1" applyBorder="1" applyAlignment="1">
      <alignment horizontal="center" vertical="top" wrapText="1"/>
    </xf>
    <xf numFmtId="9" fontId="1" fillId="0" borderId="23" xfId="630" applyNumberFormat="1" applyFill="1" applyBorder="1" applyAlignment="1">
      <alignment horizontal="center"/>
    </xf>
    <xf numFmtId="0" fontId="1" fillId="75" borderId="50" xfId="630" applyFill="1" applyBorder="1" applyAlignment="1">
      <alignment horizontal="center" vertical="top" wrapText="1"/>
    </xf>
    <xf numFmtId="0" fontId="88" fillId="8" borderId="54" xfId="630" applyFont="1" applyFill="1" applyBorder="1" applyAlignment="1">
      <alignment horizontal="left" wrapText="1" indent="1"/>
    </xf>
    <xf numFmtId="0" fontId="88" fillId="0" borderId="54" xfId="630" applyFont="1" applyFill="1" applyBorder="1" applyAlignment="1">
      <alignment horizontal="left" wrapText="1" indent="1"/>
    </xf>
    <xf numFmtId="0" fontId="92" fillId="0" borderId="17" xfId="630" applyFont="1" applyFill="1" applyBorder="1" applyAlignment="1">
      <alignment horizontal="left" wrapText="1" indent="1"/>
    </xf>
    <xf numFmtId="166" fontId="1" fillId="74" borderId="8" xfId="630" applyNumberFormat="1" applyFill="1" applyBorder="1"/>
    <xf numFmtId="0" fontId="88" fillId="0" borderId="17" xfId="630" applyFont="1" applyFill="1" applyBorder="1" applyAlignment="1">
      <alignment horizontal="left" wrapText="1" indent="1"/>
    </xf>
    <xf numFmtId="0" fontId="92" fillId="75" borderId="54" xfId="630" applyFont="1" applyFill="1" applyBorder="1" applyAlignment="1">
      <alignment horizontal="left" wrapText="1" indent="1"/>
    </xf>
    <xf numFmtId="0" fontId="88" fillId="0" borderId="54" xfId="630" applyFont="1" applyFill="1" applyBorder="1" applyAlignment="1">
      <alignment horizontal="left" vertical="top" wrapText="1"/>
    </xf>
    <xf numFmtId="0" fontId="96" fillId="8" borderId="7" xfId="630" applyFont="1" applyFill="1" applyBorder="1" applyAlignment="1">
      <alignment wrapText="1"/>
    </xf>
    <xf numFmtId="0" fontId="88" fillId="8" borderId="54" xfId="630" applyFont="1" applyFill="1" applyBorder="1" applyAlignment="1">
      <alignment horizontal="left" indent="1"/>
    </xf>
    <xf numFmtId="0" fontId="88" fillId="0" borderId="54" xfId="630" applyFont="1" applyFill="1" applyBorder="1" applyAlignment="1">
      <alignment horizontal="left"/>
    </xf>
    <xf numFmtId="0" fontId="88" fillId="62" borderId="54" xfId="630" applyFont="1" applyFill="1" applyBorder="1" applyAlignment="1">
      <alignment horizontal="left" wrapText="1"/>
    </xf>
    <xf numFmtId="0" fontId="106" fillId="0" borderId="7" xfId="630" applyFont="1" applyFill="1" applyBorder="1" applyAlignment="1">
      <alignment horizontal="left" wrapText="1"/>
    </xf>
    <xf numFmtId="0" fontId="91" fillId="62" borderId="7" xfId="630" applyFont="1" applyFill="1" applyBorder="1" applyAlignment="1">
      <alignment horizontal="left"/>
    </xf>
    <xf numFmtId="0" fontId="88" fillId="62" borderId="54" xfId="630" applyFont="1" applyFill="1" applyBorder="1" applyAlignment="1">
      <alignment horizontal="left"/>
    </xf>
    <xf numFmtId="0" fontId="105" fillId="0" borderId="54" xfId="630" applyFont="1" applyFill="1" applyBorder="1" applyAlignment="1">
      <alignment horizontal="left"/>
    </xf>
    <xf numFmtId="0" fontId="105" fillId="0" borderId="54" xfId="630" applyFont="1" applyFill="1" applyBorder="1" applyAlignment="1">
      <alignment horizontal="left" wrapText="1" indent="1"/>
    </xf>
    <xf numFmtId="0" fontId="88" fillId="8" borderId="7" xfId="630" applyFont="1" applyFill="1" applyBorder="1" applyAlignment="1">
      <alignment horizontal="left" indent="1"/>
    </xf>
    <xf numFmtId="0" fontId="1" fillId="0" borderId="0" xfId="630" applyFill="1" applyBorder="1" applyAlignment="1">
      <alignment horizontal="center" vertical="top" wrapText="1"/>
    </xf>
    <xf numFmtId="166" fontId="89" fillId="73" borderId="45" xfId="630" applyNumberFormat="1" applyFont="1" applyFill="1" applyBorder="1" applyAlignment="1" applyProtection="1">
      <alignment horizontal="center" vertical="center"/>
      <protection locked="0"/>
    </xf>
    <xf numFmtId="166" fontId="89" fillId="73" borderId="21" xfId="630" applyNumberFormat="1" applyFont="1" applyFill="1" applyBorder="1" applyAlignment="1" applyProtection="1">
      <alignment horizontal="center" vertical="center"/>
      <protection locked="0"/>
    </xf>
    <xf numFmtId="166" fontId="89" fillId="0" borderId="0" xfId="631" applyNumberFormat="1" applyFont="1" applyFill="1" applyBorder="1" applyAlignment="1" applyProtection="1">
      <alignment horizontal="center" vertical="center"/>
    </xf>
    <xf numFmtId="166" fontId="89" fillId="62" borderId="0" xfId="631" applyNumberFormat="1" applyFont="1" applyFill="1" applyBorder="1" applyAlignment="1" applyProtection="1">
      <alignment horizontal="center" vertical="center"/>
    </xf>
    <xf numFmtId="9" fontId="1" fillId="62" borderId="45" xfId="630" applyNumberFormat="1" applyFill="1" applyBorder="1" applyAlignment="1">
      <alignment horizontal="center" vertical="center"/>
    </xf>
    <xf numFmtId="9" fontId="101" fillId="62" borderId="45" xfId="2" applyFont="1" applyFill="1" applyBorder="1" applyAlignment="1">
      <alignment horizontal="center" vertical="center"/>
    </xf>
    <xf numFmtId="9" fontId="101" fillId="0" borderId="45" xfId="630" applyNumberFormat="1" applyFont="1" applyFill="1" applyBorder="1" applyAlignment="1">
      <alignment horizontal="center" vertical="center"/>
    </xf>
    <xf numFmtId="9" fontId="101" fillId="0" borderId="0" xfId="630" applyNumberFormat="1" applyFont="1" applyFill="1" applyBorder="1" applyAlignment="1">
      <alignment horizontal="center" vertical="center"/>
    </xf>
    <xf numFmtId="9" fontId="101" fillId="75" borderId="45" xfId="630" applyNumberFormat="1" applyFont="1" applyFill="1" applyBorder="1" applyAlignment="1">
      <alignment horizontal="center" vertical="center"/>
    </xf>
    <xf numFmtId="9" fontId="1" fillId="0" borderId="45" xfId="630" applyNumberFormat="1" applyFill="1" applyBorder="1" applyAlignment="1">
      <alignment horizontal="center" vertical="center"/>
    </xf>
    <xf numFmtId="9" fontId="1" fillId="0" borderId="45" xfId="630" applyNumberFormat="1" applyFont="1" applyFill="1" applyBorder="1" applyAlignment="1">
      <alignment horizontal="center" vertical="center"/>
    </xf>
    <xf numFmtId="166" fontId="1" fillId="74" borderId="49" xfId="630" applyNumberFormat="1" applyFill="1" applyBorder="1" applyAlignment="1">
      <alignment vertical="center"/>
    </xf>
    <xf numFmtId="9" fontId="101" fillId="62" borderId="45" xfId="630" applyNumberFormat="1" applyFont="1" applyFill="1" applyBorder="1" applyAlignment="1">
      <alignment horizontal="center" vertical="center"/>
    </xf>
    <xf numFmtId="166" fontId="1" fillId="74" borderId="49" xfId="630" applyNumberFormat="1" applyFont="1" applyFill="1" applyBorder="1" applyAlignment="1">
      <alignment vertical="center"/>
    </xf>
    <xf numFmtId="166" fontId="1" fillId="74" borderId="49" xfId="630" applyNumberFormat="1" applyFill="1" applyBorder="1" applyAlignment="1">
      <alignment horizontal="right" vertical="center"/>
    </xf>
    <xf numFmtId="166" fontId="97" fillId="74" borderId="3" xfId="630" quotePrefix="1" applyNumberFormat="1" applyFont="1" applyFill="1" applyBorder="1" applyAlignment="1">
      <alignment horizontal="right" vertical="center"/>
    </xf>
    <xf numFmtId="166" fontId="1" fillId="75" borderId="49" xfId="630" applyNumberFormat="1" applyFill="1" applyBorder="1" applyAlignment="1">
      <alignment vertical="center"/>
    </xf>
    <xf numFmtId="166" fontId="95" fillId="74" borderId="49" xfId="630" applyNumberFormat="1" applyFont="1" applyFill="1" applyBorder="1" applyAlignment="1">
      <alignment vertical="center"/>
    </xf>
    <xf numFmtId="166" fontId="102" fillId="73" borderId="21" xfId="630" applyNumberFormat="1" applyFont="1" applyFill="1" applyBorder="1" applyAlignment="1" applyProtection="1">
      <alignment horizontal="center" vertical="center"/>
      <protection locked="0"/>
    </xf>
    <xf numFmtId="166" fontId="89" fillId="75" borderId="45" xfId="630" applyNumberFormat="1" applyFont="1" applyFill="1" applyBorder="1" applyAlignment="1" applyProtection="1">
      <alignment horizontal="center" vertical="center"/>
      <protection locked="0"/>
    </xf>
    <xf numFmtId="0" fontId="94" fillId="0" borderId="0" xfId="630" applyFont="1" applyFill="1" applyBorder="1" applyAlignment="1">
      <alignment horizontal="center" vertical="top" wrapText="1"/>
    </xf>
    <xf numFmtId="0" fontId="1" fillId="0" borderId="55" xfId="630" applyBorder="1" applyAlignment="1">
      <alignment horizontal="center" vertical="top" wrapText="1"/>
    </xf>
    <xf numFmtId="0" fontId="1" fillId="75" borderId="56" xfId="630" applyFill="1" applyBorder="1" applyAlignment="1">
      <alignment horizontal="center" vertical="top" wrapText="1"/>
    </xf>
    <xf numFmtId="0" fontId="1" fillId="0" borderId="54" xfId="630" applyBorder="1" applyAlignment="1">
      <alignment horizontal="center" vertical="top" wrapText="1"/>
    </xf>
    <xf numFmtId="0" fontId="1" fillId="0" borderId="57" xfId="630" applyBorder="1" applyAlignment="1">
      <alignment horizontal="center" vertical="top" wrapText="1"/>
    </xf>
    <xf numFmtId="0" fontId="1" fillId="75" borderId="58" xfId="630" applyFill="1" applyBorder="1" applyAlignment="1">
      <alignment horizontal="center" vertical="top" wrapText="1"/>
    </xf>
    <xf numFmtId="0" fontId="99" fillId="8" borderId="0" xfId="630" applyFont="1" applyFill="1" applyBorder="1"/>
    <xf numFmtId="0" fontId="1" fillId="0" borderId="7" xfId="630" applyFill="1" applyBorder="1" applyAlignment="1">
      <alignment horizontal="center" vertical="top" wrapText="1"/>
    </xf>
    <xf numFmtId="0" fontId="1" fillId="0" borderId="7" xfId="630" applyBorder="1" applyAlignment="1">
      <alignment horizontal="center" vertical="top" wrapText="1"/>
    </xf>
    <xf numFmtId="0" fontId="1" fillId="0" borderId="2" xfId="630" applyFill="1" applyBorder="1" applyAlignment="1">
      <alignment horizontal="center" vertical="top" wrapText="1"/>
    </xf>
    <xf numFmtId="0" fontId="1" fillId="0" borderId="15" xfId="630" applyFill="1" applyBorder="1" applyAlignment="1">
      <alignment horizontal="center" vertical="top" wrapText="1"/>
    </xf>
    <xf numFmtId="0" fontId="1" fillId="0" borderId="5" xfId="630" applyFill="1" applyBorder="1" applyAlignment="1">
      <alignment horizontal="center" vertical="top" wrapText="1"/>
    </xf>
    <xf numFmtId="0" fontId="1" fillId="72" borderId="54" xfId="630" applyFill="1" applyBorder="1" applyAlignment="1">
      <alignment horizontal="center" vertical="top" wrapText="1"/>
    </xf>
    <xf numFmtId="0" fontId="1" fillId="75" borderId="54" xfId="630" applyFill="1" applyBorder="1" applyAlignment="1">
      <alignment horizontal="center" vertical="top" wrapText="1"/>
    </xf>
    <xf numFmtId="0" fontId="1" fillId="76" borderId="54" xfId="630" applyFill="1" applyBorder="1" applyAlignment="1">
      <alignment horizontal="center" vertical="top" wrapText="1"/>
    </xf>
    <xf numFmtId="0" fontId="1" fillId="0" borderId="22" xfId="630" applyFill="1" applyBorder="1" applyAlignment="1">
      <alignment horizontal="center" vertical="top" wrapText="1"/>
    </xf>
    <xf numFmtId="9" fontId="1" fillId="62" borderId="63" xfId="630" applyNumberFormat="1" applyFill="1" applyBorder="1" applyAlignment="1">
      <alignment horizontal="center" vertical="center"/>
    </xf>
    <xf numFmtId="166" fontId="1" fillId="74" borderId="59" xfId="630" applyNumberFormat="1" applyFill="1" applyBorder="1" applyAlignment="1">
      <alignment vertical="center"/>
    </xf>
    <xf numFmtId="0" fontId="1" fillId="0" borderId="0" xfId="630" applyFill="1" applyBorder="1"/>
    <xf numFmtId="9" fontId="0" fillId="0" borderId="0" xfId="632" applyFont="1" applyFill="1" applyBorder="1" applyAlignment="1">
      <alignment horizontal="center" vertical="center"/>
    </xf>
    <xf numFmtId="0" fontId="1" fillId="0" borderId="0" xfId="630" applyFill="1" applyBorder="1" applyAlignment="1">
      <alignment horizontal="center"/>
    </xf>
    <xf numFmtId="0" fontId="1" fillId="0" borderId="0" xfId="630" applyFill="1" applyAlignment="1">
      <alignment horizontal="center"/>
    </xf>
    <xf numFmtId="0" fontId="89" fillId="8" borderId="21" xfId="630" applyFont="1" applyFill="1" applyBorder="1" applyAlignment="1">
      <alignment vertical="center" wrapText="1"/>
    </xf>
    <xf numFmtId="9" fontId="1" fillId="62" borderId="23" xfId="630" applyNumberFormat="1" applyFill="1" applyBorder="1" applyAlignment="1">
      <alignment horizontal="center"/>
    </xf>
    <xf numFmtId="0" fontId="89" fillId="62" borderId="4" xfId="630" applyFont="1" applyFill="1" applyBorder="1" applyAlignment="1">
      <alignment horizontal="left"/>
    </xf>
    <xf numFmtId="9" fontId="1" fillId="62" borderId="5" xfId="630" applyNumberFormat="1" applyFill="1" applyBorder="1" applyAlignment="1">
      <alignment horizontal="center"/>
    </xf>
    <xf numFmtId="9" fontId="1" fillId="62" borderId="23" xfId="630" applyNumberFormat="1" applyFill="1" applyBorder="1" applyAlignment="1">
      <alignment horizontal="center" vertical="center"/>
    </xf>
    <xf numFmtId="166" fontId="1" fillId="74" borderId="64" xfId="630" applyNumberFormat="1" applyFill="1" applyBorder="1" applyAlignment="1">
      <alignment horizontal="right" vertical="center"/>
    </xf>
    <xf numFmtId="0" fontId="88" fillId="8" borderId="4" xfId="630" applyFont="1" applyFill="1" applyBorder="1"/>
    <xf numFmtId="166" fontId="88" fillId="0" borderId="5" xfId="630" applyNumberFormat="1" applyFont="1" applyFill="1" applyBorder="1" applyAlignment="1">
      <alignment horizontal="center" vertical="center"/>
    </xf>
    <xf numFmtId="0" fontId="1" fillId="62" borderId="6" xfId="630" applyFill="1" applyBorder="1" applyAlignment="1">
      <alignment horizontal="right" vertical="center"/>
    </xf>
    <xf numFmtId="0" fontId="1" fillId="0" borderId="16" xfId="630" applyFill="1" applyBorder="1" applyAlignment="1">
      <alignment horizontal="center" vertical="top" wrapText="1"/>
    </xf>
    <xf numFmtId="0" fontId="1" fillId="0" borderId="65" xfId="630" applyFill="1" applyBorder="1" applyAlignment="1">
      <alignment horizontal="center" vertical="top" wrapText="1"/>
    </xf>
    <xf numFmtId="0" fontId="1" fillId="0" borderId="53" xfId="630" applyFill="1" applyBorder="1" applyAlignment="1">
      <alignment horizontal="center" vertical="top" wrapText="1"/>
    </xf>
    <xf numFmtId="0" fontId="89" fillId="62" borderId="15" xfId="630" applyFont="1" applyFill="1" applyBorder="1" applyAlignment="1">
      <alignment horizontal="left"/>
    </xf>
    <xf numFmtId="0" fontId="89" fillId="62" borderId="2" xfId="630" applyFont="1" applyFill="1" applyBorder="1" applyAlignment="1">
      <alignment horizontal="center" vertical="center"/>
    </xf>
    <xf numFmtId="9" fontId="1" fillId="62" borderId="2" xfId="630" applyNumberFormat="1" applyFill="1" applyBorder="1" applyAlignment="1">
      <alignment horizontal="center"/>
    </xf>
    <xf numFmtId="0" fontId="97" fillId="75" borderId="5" xfId="630" applyFont="1" applyFill="1" applyBorder="1" applyAlignment="1">
      <alignment horizontal="center" vertical="top" wrapText="1"/>
    </xf>
    <xf numFmtId="0" fontId="99" fillId="62" borderId="7" xfId="630" applyFont="1" applyFill="1" applyBorder="1" applyAlignment="1">
      <alignment horizontal="left"/>
    </xf>
    <xf numFmtId="0" fontId="91" fillId="62" borderId="0" xfId="630" applyFont="1" applyFill="1" applyBorder="1" applyAlignment="1">
      <alignment horizontal="center"/>
    </xf>
    <xf numFmtId="0" fontId="89" fillId="8" borderId="52" xfId="630" applyFont="1" applyFill="1" applyBorder="1" applyAlignment="1">
      <alignment horizontal="center" wrapText="1"/>
    </xf>
    <xf numFmtId="0" fontId="100" fillId="0" borderId="7" xfId="630" applyFont="1" applyFill="1" applyBorder="1"/>
    <xf numFmtId="0" fontId="92" fillId="0" borderId="54" xfId="630" applyFont="1" applyFill="1" applyBorder="1" applyAlignment="1">
      <alignment horizontal="left" wrapText="1" indent="1"/>
    </xf>
    <xf numFmtId="0" fontId="111" fillId="8" borderId="54" xfId="630" applyFont="1" applyFill="1" applyBorder="1" applyAlignment="1">
      <alignment horizontal="left" wrapText="1" indent="1"/>
    </xf>
    <xf numFmtId="0" fontId="94" fillId="8" borderId="67" xfId="630" applyFont="1" applyFill="1" applyBorder="1"/>
    <xf numFmtId="9" fontId="93" fillId="72" borderId="3" xfId="2" applyFont="1" applyFill="1" applyBorder="1"/>
    <xf numFmtId="166" fontId="1" fillId="74" borderId="3" xfId="1" applyNumberFormat="1" applyFont="1" applyFill="1" applyBorder="1" applyAlignment="1">
      <alignment horizontal="center"/>
    </xf>
    <xf numFmtId="0" fontId="94" fillId="72" borderId="18" xfId="630" applyFont="1" applyFill="1" applyBorder="1" applyAlignment="1">
      <alignment vertical="top" wrapText="1"/>
    </xf>
    <xf numFmtId="14" fontId="94" fillId="72" borderId="18" xfId="630" applyNumberFormat="1" applyFont="1" applyFill="1" applyBorder="1" applyAlignment="1">
      <alignment horizontal="right" vertical="top" wrapText="1"/>
    </xf>
    <xf numFmtId="14" fontId="112" fillId="62" borderId="0" xfId="630" applyNumberFormat="1" applyFont="1" applyFill="1"/>
    <xf numFmtId="0" fontId="1" fillId="75" borderId="49" xfId="630" applyFill="1" applyBorder="1" applyAlignment="1">
      <alignment horizontal="center" vertical="top" wrapText="1"/>
    </xf>
    <xf numFmtId="0" fontId="88" fillId="62" borderId="54" xfId="630" applyFont="1" applyFill="1" applyBorder="1" applyAlignment="1">
      <alignment wrapText="1"/>
    </xf>
    <xf numFmtId="0" fontId="1" fillId="75" borderId="68" xfId="630" applyFill="1" applyBorder="1" applyAlignment="1">
      <alignment horizontal="center" vertical="top" wrapText="1"/>
    </xf>
    <xf numFmtId="0" fontId="101" fillId="75" borderId="50" xfId="630" applyFont="1" applyFill="1" applyBorder="1" applyAlignment="1">
      <alignment horizontal="center" vertical="top" wrapText="1"/>
    </xf>
    <xf numFmtId="14" fontId="114" fillId="72" borderId="51" xfId="630" applyNumberFormat="1" applyFont="1" applyFill="1" applyBorder="1" applyAlignment="1">
      <alignment vertical="top" wrapText="1"/>
    </xf>
    <xf numFmtId="14" fontId="94" fillId="72" borderId="51" xfId="630" applyNumberFormat="1" applyFont="1" applyFill="1" applyBorder="1" applyAlignment="1">
      <alignment vertical="top" wrapText="1"/>
    </xf>
    <xf numFmtId="0" fontId="112" fillId="77" borderId="54" xfId="630" applyFont="1" applyFill="1" applyBorder="1" applyAlignment="1">
      <alignment horizontal="center" vertical="top" wrapText="1"/>
    </xf>
    <xf numFmtId="0" fontId="112" fillId="77" borderId="50" xfId="630" applyFont="1" applyFill="1" applyBorder="1" applyAlignment="1">
      <alignment horizontal="center" vertical="top" wrapText="1"/>
    </xf>
    <xf numFmtId="9" fontId="101" fillId="77" borderId="45" xfId="630" applyNumberFormat="1" applyFont="1" applyFill="1" applyBorder="1" applyAlignment="1">
      <alignment horizontal="center"/>
    </xf>
    <xf numFmtId="166" fontId="1" fillId="77" borderId="49" xfId="630" applyNumberFormat="1" applyFill="1" applyBorder="1" applyAlignment="1">
      <alignment vertical="center"/>
    </xf>
    <xf numFmtId="0" fontId="115" fillId="77" borderId="54" xfId="630" applyFont="1" applyFill="1" applyBorder="1" applyAlignment="1">
      <alignment horizontal="left"/>
    </xf>
    <xf numFmtId="0" fontId="1" fillId="72" borderId="50" xfId="630" applyFill="1" applyBorder="1" applyAlignment="1">
      <alignment horizontal="center" vertical="top" wrapText="1"/>
    </xf>
    <xf numFmtId="0" fontId="88" fillId="62" borderId="54" xfId="630" applyFont="1" applyFill="1" applyBorder="1" applyAlignment="1">
      <alignment horizontal="left" wrapText="1" indent="1"/>
    </xf>
    <xf numFmtId="0" fontId="88" fillId="62" borderId="57" xfId="630" applyFont="1" applyFill="1" applyBorder="1" applyAlignment="1">
      <alignment horizontal="left" wrapText="1" indent="1"/>
    </xf>
    <xf numFmtId="0" fontId="97" fillId="62" borderId="2" xfId="630" applyFont="1" applyFill="1" applyBorder="1" applyAlignment="1"/>
    <xf numFmtId="0" fontId="97" fillId="72" borderId="12" xfId="630" applyFont="1" applyFill="1" applyBorder="1" applyAlignment="1">
      <alignment horizontal="center" vertical="top" wrapText="1"/>
    </xf>
    <xf numFmtId="0" fontId="104" fillId="0" borderId="5" xfId="0" applyFont="1" applyFill="1" applyBorder="1" applyAlignment="1"/>
    <xf numFmtId="0" fontId="104" fillId="0" borderId="6" xfId="0" applyFont="1" applyFill="1" applyBorder="1" applyAlignment="1"/>
    <xf numFmtId="0" fontId="1" fillId="0" borderId="70" xfId="630" applyBorder="1" applyAlignment="1">
      <alignment horizontal="center" vertical="top" wrapText="1"/>
    </xf>
    <xf numFmtId="0" fontId="1" fillId="75" borderId="25" xfId="630" applyFill="1" applyBorder="1" applyAlignment="1">
      <alignment horizontal="center" vertical="top" wrapText="1"/>
    </xf>
    <xf numFmtId="0" fontId="90" fillId="62" borderId="22" xfId="630" applyFont="1" applyFill="1" applyBorder="1" applyAlignment="1">
      <alignment horizontal="center" vertical="center"/>
    </xf>
    <xf numFmtId="0" fontId="90" fillId="62" borderId="48" xfId="630" applyFont="1" applyFill="1" applyBorder="1" applyAlignment="1">
      <alignment horizontal="center" vertical="center"/>
    </xf>
    <xf numFmtId="0" fontId="1" fillId="0" borderId="71" xfId="630" applyFill="1" applyBorder="1" applyAlignment="1">
      <alignment horizontal="center" vertical="top" wrapText="1"/>
    </xf>
    <xf numFmtId="0" fontId="1" fillId="0" borderId="72" xfId="630" applyFill="1" applyBorder="1" applyAlignment="1">
      <alignment horizontal="center" vertical="top" wrapText="1"/>
    </xf>
    <xf numFmtId="0" fontId="91" fillId="62" borderId="13" xfId="630" applyFont="1" applyFill="1" applyBorder="1" applyAlignment="1">
      <alignment horizontal="left"/>
    </xf>
    <xf numFmtId="0" fontId="1" fillId="0" borderId="26" xfId="630" applyBorder="1"/>
    <xf numFmtId="0" fontId="1" fillId="0" borderId="26" xfId="630" applyBorder="1" applyAlignment="1">
      <alignment horizontal="center"/>
    </xf>
    <xf numFmtId="0" fontId="1" fillId="0" borderId="14" xfId="630" applyBorder="1"/>
    <xf numFmtId="0" fontId="107" fillId="0" borderId="7" xfId="630" applyFont="1" applyFill="1" applyBorder="1" applyAlignment="1">
      <alignment horizontal="left"/>
    </xf>
    <xf numFmtId="0" fontId="88" fillId="0" borderId="45" xfId="630" applyFont="1" applyFill="1" applyBorder="1" applyAlignment="1">
      <alignment horizontal="left" wrapText="1" indent="1"/>
    </xf>
    <xf numFmtId="0" fontId="1" fillId="76" borderId="50" xfId="630" applyFill="1" applyBorder="1" applyAlignment="1">
      <alignment horizontal="center" vertical="top" wrapText="1"/>
    </xf>
    <xf numFmtId="166" fontId="89" fillId="62" borderId="5" xfId="631" applyNumberFormat="1" applyFont="1" applyFill="1" applyBorder="1" applyAlignment="1" applyProtection="1">
      <alignment horizontal="center" vertical="center"/>
    </xf>
    <xf numFmtId="0" fontId="113" fillId="0" borderId="3" xfId="630" applyFont="1" applyBorder="1" applyAlignment="1" applyProtection="1">
      <alignment horizontal="center" vertical="center" wrapText="1"/>
      <protection locked="0"/>
    </xf>
    <xf numFmtId="166" fontId="89" fillId="77" borderId="45" xfId="631" applyNumberFormat="1" applyFont="1" applyFill="1" applyBorder="1" applyAlignment="1" applyProtection="1">
      <alignment horizontal="center" vertical="center"/>
    </xf>
    <xf numFmtId="0" fontId="112" fillId="0" borderId="0" xfId="630" applyFont="1"/>
    <xf numFmtId="0" fontId="0" fillId="0" borderId="0" xfId="0" applyProtection="1">
      <protection locked="0"/>
    </xf>
    <xf numFmtId="0" fontId="20" fillId="0" borderId="0" xfId="0" applyFont="1" applyProtection="1"/>
    <xf numFmtId="0" fontId="0" fillId="0" borderId="0" xfId="0" applyProtection="1"/>
    <xf numFmtId="0" fontId="103" fillId="76" borderId="17" xfId="630" applyFont="1" applyFill="1" applyBorder="1" applyAlignment="1">
      <alignment horizontal="left" wrapText="1" indent="1"/>
    </xf>
    <xf numFmtId="0" fontId="103" fillId="76" borderId="18" xfId="630" applyFont="1" applyFill="1" applyBorder="1" applyAlignment="1">
      <alignment horizontal="left" wrapText="1" indent="1"/>
    </xf>
    <xf numFmtId="0" fontId="103" fillId="76" borderId="19" xfId="630" applyFont="1" applyFill="1" applyBorder="1" applyAlignment="1">
      <alignment horizontal="left" wrapText="1" indent="1"/>
    </xf>
    <xf numFmtId="49" fontId="109" fillId="73" borderId="50" xfId="0" applyNumberFormat="1" applyFont="1" applyFill="1" applyBorder="1" applyAlignment="1" applyProtection="1">
      <protection locked="0"/>
    </xf>
    <xf numFmtId="49" fontId="109" fillId="73" borderId="51" xfId="0" applyNumberFormat="1" applyFont="1" applyFill="1" applyBorder="1" applyAlignment="1" applyProtection="1">
      <protection locked="0"/>
    </xf>
    <xf numFmtId="14" fontId="109" fillId="73" borderId="50" xfId="0" applyNumberFormat="1" applyFont="1" applyFill="1" applyBorder="1" applyAlignment="1" applyProtection="1">
      <protection locked="0"/>
    </xf>
    <xf numFmtId="14" fontId="109" fillId="73" borderId="51" xfId="0" applyNumberFormat="1" applyFont="1" applyFill="1" applyBorder="1" applyAlignment="1" applyProtection="1">
      <protection locked="0"/>
    </xf>
    <xf numFmtId="0" fontId="97" fillId="62" borderId="24" xfId="630" applyFont="1" applyFill="1" applyBorder="1" applyAlignment="1">
      <alignment horizontal="center" vertical="center"/>
    </xf>
    <xf numFmtId="0" fontId="97" fillId="62" borderId="69" xfId="630" applyFont="1" applyFill="1" applyBorder="1" applyAlignment="1">
      <alignment horizontal="center" vertical="center"/>
    </xf>
    <xf numFmtId="0" fontId="97" fillId="62" borderId="66" xfId="630" applyFont="1" applyFill="1" applyBorder="1" applyAlignment="1">
      <alignment horizontal="center" vertical="center"/>
    </xf>
    <xf numFmtId="0" fontId="97" fillId="62" borderId="2" xfId="630" applyFont="1" applyFill="1" applyBorder="1" applyAlignment="1">
      <alignment horizontal="center" vertical="center"/>
    </xf>
    <xf numFmtId="0" fontId="98" fillId="0" borderId="4" xfId="630" applyFont="1" applyFill="1" applyBorder="1" applyAlignment="1">
      <alignment horizontal="center" wrapText="1"/>
    </xf>
    <xf numFmtId="0" fontId="98" fillId="0" borderId="5" xfId="630" applyFont="1" applyFill="1" applyBorder="1" applyAlignment="1">
      <alignment horizontal="center" wrapText="1"/>
    </xf>
    <xf numFmtId="0" fontId="94" fillId="62" borderId="13" xfId="630" applyFont="1" applyFill="1" applyBorder="1"/>
    <xf numFmtId="0" fontId="94" fillId="62" borderId="26" xfId="630" applyFont="1" applyFill="1" applyBorder="1"/>
    <xf numFmtId="0" fontId="94" fillId="62" borderId="14" xfId="630" applyFont="1" applyFill="1" applyBorder="1"/>
    <xf numFmtId="0" fontId="105" fillId="62" borderId="13" xfId="630" applyFont="1" applyFill="1" applyBorder="1" applyAlignment="1">
      <alignment horizontal="left" vertical="center" wrapText="1"/>
    </xf>
    <xf numFmtId="0" fontId="105" fillId="62" borderId="26" xfId="630" applyFont="1" applyFill="1" applyBorder="1" applyAlignment="1">
      <alignment horizontal="left" vertical="center" wrapText="1"/>
    </xf>
    <xf numFmtId="0" fontId="105" fillId="62" borderId="14" xfId="630" applyFont="1" applyFill="1" applyBorder="1" applyAlignment="1">
      <alignment horizontal="left" vertical="center" wrapText="1"/>
    </xf>
    <xf numFmtId="0" fontId="94" fillId="72" borderId="50" xfId="630" applyFont="1" applyFill="1" applyBorder="1" applyAlignment="1">
      <alignment horizontal="center" vertical="top" wrapText="1"/>
    </xf>
    <xf numFmtId="0" fontId="94" fillId="72" borderId="18" xfId="630" applyFont="1" applyFill="1" applyBorder="1" applyAlignment="1">
      <alignment horizontal="center" vertical="top" wrapText="1"/>
    </xf>
    <xf numFmtId="0" fontId="94" fillId="8" borderId="13" xfId="630" applyFont="1" applyFill="1" applyBorder="1"/>
    <xf numFmtId="0" fontId="94" fillId="8" borderId="26" xfId="630" applyFont="1" applyFill="1" applyBorder="1"/>
    <xf numFmtId="0" fontId="94" fillId="8" borderId="14" xfId="630" applyFont="1" applyFill="1" applyBorder="1"/>
    <xf numFmtId="0" fontId="99" fillId="8" borderId="60" xfId="630" applyFont="1" applyFill="1" applyBorder="1"/>
    <xf numFmtId="0" fontId="99" fillId="8" borderId="61" xfId="630" applyFont="1" applyFill="1" applyBorder="1"/>
    <xf numFmtId="0" fontId="99" fillId="8" borderId="62" xfId="630" applyFont="1" applyFill="1" applyBorder="1"/>
    <xf numFmtId="0" fontId="94" fillId="8" borderId="15" xfId="630" applyFont="1" applyFill="1" applyBorder="1"/>
    <xf numFmtId="0" fontId="94" fillId="8" borderId="2" xfId="630" applyFont="1" applyFill="1" applyBorder="1"/>
    <xf numFmtId="0" fontId="94" fillId="8" borderId="16" xfId="630" applyFont="1" applyFill="1" applyBorder="1"/>
    <xf numFmtId="0" fontId="108" fillId="0" borderId="13" xfId="630" applyFont="1" applyFill="1" applyBorder="1"/>
    <xf numFmtId="0" fontId="108" fillId="0" borderId="26" xfId="630" applyFont="1" applyFill="1" applyBorder="1"/>
    <xf numFmtId="0" fontId="108" fillId="0" borderId="14" xfId="630" applyFont="1" applyFill="1" applyBorder="1"/>
    <xf numFmtId="0" fontId="96" fillId="8" borderId="17" xfId="630" applyFont="1" applyFill="1" applyBorder="1" applyAlignment="1"/>
    <xf numFmtId="0" fontId="0" fillId="0" borderId="18" xfId="0" applyBorder="1" applyAlignment="1"/>
    <xf numFmtId="0" fontId="0" fillId="0" borderId="19" xfId="0" applyBorder="1" applyAlignment="1"/>
    <xf numFmtId="0" fontId="103" fillId="72" borderId="17" xfId="630" applyFont="1" applyFill="1" applyBorder="1" applyAlignment="1" applyProtection="1">
      <alignment horizontal="left" wrapText="1"/>
    </xf>
    <xf numFmtId="0" fontId="0" fillId="0" borderId="18" xfId="0" applyBorder="1" applyAlignment="1" applyProtection="1"/>
    <xf numFmtId="0" fontId="0" fillId="0" borderId="19" xfId="0" applyBorder="1" applyAlignment="1" applyProtection="1"/>
    <xf numFmtId="0" fontId="89" fillId="72" borderId="15" xfId="630" applyFont="1" applyFill="1" applyBorder="1" applyAlignment="1">
      <alignment horizontal="center" wrapText="1"/>
    </xf>
    <xf numFmtId="0" fontId="89" fillId="72" borderId="2" xfId="630" applyFont="1" applyFill="1" applyBorder="1" applyAlignment="1">
      <alignment horizontal="center" wrapText="1"/>
    </xf>
    <xf numFmtId="0" fontId="98" fillId="0" borderId="17" xfId="630" applyFont="1" applyFill="1" applyBorder="1"/>
    <xf numFmtId="0" fontId="98" fillId="0" borderId="18" xfId="630" applyFont="1" applyFill="1" applyBorder="1"/>
    <xf numFmtId="0" fontId="98" fillId="0" borderId="19" xfId="630" applyFont="1" applyFill="1" applyBorder="1"/>
    <xf numFmtId="0" fontId="89" fillId="0" borderId="9" xfId="630" applyFont="1" applyFill="1" applyBorder="1" applyAlignment="1">
      <alignment horizontal="left" wrapText="1" indent="1"/>
    </xf>
    <xf numFmtId="0" fontId="89" fillId="0" borderId="10" xfId="630" applyFont="1" applyFill="1" applyBorder="1" applyAlignment="1">
      <alignment horizontal="left" wrapText="1" indent="1"/>
    </xf>
    <xf numFmtId="0" fontId="89" fillId="0" borderId="11" xfId="630" applyFont="1" applyFill="1" applyBorder="1" applyAlignment="1">
      <alignment horizontal="left" wrapText="1" indent="1"/>
    </xf>
    <xf numFmtId="0" fontId="96" fillId="8" borderId="17" xfId="630" applyFont="1" applyFill="1" applyBorder="1"/>
    <xf numFmtId="0" fontId="96" fillId="8" borderId="18" xfId="630" applyFont="1" applyFill="1" applyBorder="1"/>
    <xf numFmtId="0" fontId="96" fillId="8" borderId="19" xfId="630" applyFont="1" applyFill="1" applyBorder="1"/>
    <xf numFmtId="0" fontId="103" fillId="76" borderId="17" xfId="630" applyFont="1" applyFill="1" applyBorder="1" applyAlignment="1">
      <alignment horizontal="left" wrapText="1"/>
    </xf>
    <xf numFmtId="0" fontId="103" fillId="76" borderId="18" xfId="630" applyFont="1" applyFill="1" applyBorder="1" applyAlignment="1">
      <alignment horizontal="left" wrapText="1"/>
    </xf>
    <xf numFmtId="0" fontId="103" fillId="76" borderId="19" xfId="630" applyFont="1" applyFill="1" applyBorder="1" applyAlignment="1">
      <alignment horizontal="left" wrapText="1"/>
    </xf>
    <xf numFmtId="0" fontId="1" fillId="75" borderId="50" xfId="630" applyFill="1" applyBorder="1" applyAlignment="1" applyProtection="1">
      <alignment vertical="top" wrapText="1"/>
    </xf>
    <xf numFmtId="0" fontId="0" fillId="0" borderId="18" xfId="0" applyBorder="1" applyAlignment="1" applyProtection="1">
      <alignment vertical="top"/>
    </xf>
    <xf numFmtId="0" fontId="0" fillId="0" borderId="51" xfId="0" applyBorder="1" applyAlignment="1" applyProtection="1">
      <alignment vertical="top"/>
    </xf>
  </cellXfs>
  <cellStyles count="633">
    <cellStyle name="20% - Accent1" xfId="23" builtinId="30" customBuiltin="1"/>
    <cellStyle name="20% - Accent1 2" xfId="51" xr:uid="{00000000-0005-0000-0000-000006000000}"/>
    <cellStyle name="20% - Accent1 2 2" xfId="131" xr:uid="{00000000-0005-0000-0000-000007000000}"/>
    <cellStyle name="20% - Accent1 2 2 2" xfId="287" xr:uid="{00000000-0005-0000-0000-000008000000}"/>
    <cellStyle name="20% - Accent1 2 3" xfId="211" xr:uid="{00000000-0005-0000-0000-000009000000}"/>
    <cellStyle name="20% - Accent1 3" xfId="65" xr:uid="{00000000-0005-0000-0000-00000A000000}"/>
    <cellStyle name="20% - Accent1 3 2" xfId="145" xr:uid="{00000000-0005-0000-0000-00000B000000}"/>
    <cellStyle name="20% - Accent1 3 2 2" xfId="301" xr:uid="{00000000-0005-0000-0000-00000C000000}"/>
    <cellStyle name="20% - Accent1 3 3" xfId="225" xr:uid="{00000000-0005-0000-0000-00000D000000}"/>
    <cellStyle name="20% - Accent1 4" xfId="80" xr:uid="{00000000-0005-0000-0000-00000E000000}"/>
    <cellStyle name="20% - Accent1 4 2" xfId="160" xr:uid="{00000000-0005-0000-0000-00000F000000}"/>
    <cellStyle name="20% - Accent1 4 2 2" xfId="316" xr:uid="{00000000-0005-0000-0000-000010000000}"/>
    <cellStyle name="20% - Accent1 4 3" xfId="240" xr:uid="{00000000-0005-0000-0000-000011000000}"/>
    <cellStyle name="20% - Accent1 5" xfId="95" xr:uid="{00000000-0005-0000-0000-000012000000}"/>
    <cellStyle name="20% - Accent1 5 2" xfId="175" xr:uid="{00000000-0005-0000-0000-000013000000}"/>
    <cellStyle name="20% - Accent1 5 2 2" xfId="331" xr:uid="{00000000-0005-0000-0000-000014000000}"/>
    <cellStyle name="20% - Accent1 5 3" xfId="255" xr:uid="{00000000-0005-0000-0000-000015000000}"/>
    <cellStyle name="20% - Accent1 6" xfId="108" xr:uid="{00000000-0005-0000-0000-000016000000}"/>
    <cellStyle name="20% - Accent1 6 2" xfId="268" xr:uid="{00000000-0005-0000-0000-000017000000}"/>
    <cellStyle name="20% - Accent1 7" xfId="194" xr:uid="{00000000-0005-0000-0000-000018000000}"/>
    <cellStyle name="20% - Accent1 8" xfId="349" xr:uid="{00000000-0005-0000-0000-000019000000}"/>
    <cellStyle name="20% - Accent2" xfId="27" builtinId="34" customBuiltin="1"/>
    <cellStyle name="20% - Accent2 2" xfId="53" xr:uid="{00000000-0005-0000-0000-00001A000000}"/>
    <cellStyle name="20% - Accent2 2 2" xfId="133" xr:uid="{00000000-0005-0000-0000-00001B000000}"/>
    <cellStyle name="20% - Accent2 2 2 2" xfId="289" xr:uid="{00000000-0005-0000-0000-00001C000000}"/>
    <cellStyle name="20% - Accent2 2 3" xfId="213" xr:uid="{00000000-0005-0000-0000-00001D000000}"/>
    <cellStyle name="20% - Accent2 3" xfId="67" xr:uid="{00000000-0005-0000-0000-00001E000000}"/>
    <cellStyle name="20% - Accent2 3 2" xfId="147" xr:uid="{00000000-0005-0000-0000-00001F000000}"/>
    <cellStyle name="20% - Accent2 3 2 2" xfId="303" xr:uid="{00000000-0005-0000-0000-000020000000}"/>
    <cellStyle name="20% - Accent2 3 3" xfId="227" xr:uid="{00000000-0005-0000-0000-000021000000}"/>
    <cellStyle name="20% - Accent2 4" xfId="82" xr:uid="{00000000-0005-0000-0000-000022000000}"/>
    <cellStyle name="20% - Accent2 4 2" xfId="162" xr:uid="{00000000-0005-0000-0000-000023000000}"/>
    <cellStyle name="20% - Accent2 4 2 2" xfId="318" xr:uid="{00000000-0005-0000-0000-000024000000}"/>
    <cellStyle name="20% - Accent2 4 3" xfId="242" xr:uid="{00000000-0005-0000-0000-000025000000}"/>
    <cellStyle name="20% - Accent2 5" xfId="97" xr:uid="{00000000-0005-0000-0000-000026000000}"/>
    <cellStyle name="20% - Accent2 5 2" xfId="177" xr:uid="{00000000-0005-0000-0000-000027000000}"/>
    <cellStyle name="20% - Accent2 5 2 2" xfId="333" xr:uid="{00000000-0005-0000-0000-000028000000}"/>
    <cellStyle name="20% - Accent2 5 3" xfId="257" xr:uid="{00000000-0005-0000-0000-000029000000}"/>
    <cellStyle name="20% - Accent2 6" xfId="110" xr:uid="{00000000-0005-0000-0000-00002A000000}"/>
    <cellStyle name="20% - Accent2 6 2" xfId="270" xr:uid="{00000000-0005-0000-0000-00002B000000}"/>
    <cellStyle name="20% - Accent2 7" xfId="196" xr:uid="{00000000-0005-0000-0000-00002C000000}"/>
    <cellStyle name="20% - Accent2 8" xfId="350" xr:uid="{00000000-0005-0000-0000-00002D000000}"/>
    <cellStyle name="20% - Accent3" xfId="31" builtinId="38" customBuiltin="1"/>
    <cellStyle name="20% - Accent3 2" xfId="55" xr:uid="{00000000-0005-0000-0000-00002E000000}"/>
    <cellStyle name="20% - Accent3 2 2" xfId="135" xr:uid="{00000000-0005-0000-0000-00002F000000}"/>
    <cellStyle name="20% - Accent3 2 2 2" xfId="291" xr:uid="{00000000-0005-0000-0000-000030000000}"/>
    <cellStyle name="20% - Accent3 2 3" xfId="215" xr:uid="{00000000-0005-0000-0000-000031000000}"/>
    <cellStyle name="20% - Accent3 3" xfId="69" xr:uid="{00000000-0005-0000-0000-000032000000}"/>
    <cellStyle name="20% - Accent3 3 2" xfId="149" xr:uid="{00000000-0005-0000-0000-000033000000}"/>
    <cellStyle name="20% - Accent3 3 2 2" xfId="305" xr:uid="{00000000-0005-0000-0000-000034000000}"/>
    <cellStyle name="20% - Accent3 3 3" xfId="229" xr:uid="{00000000-0005-0000-0000-000035000000}"/>
    <cellStyle name="20% - Accent3 4" xfId="84" xr:uid="{00000000-0005-0000-0000-000036000000}"/>
    <cellStyle name="20% - Accent3 4 2" xfId="164" xr:uid="{00000000-0005-0000-0000-000037000000}"/>
    <cellStyle name="20% - Accent3 4 2 2" xfId="320" xr:uid="{00000000-0005-0000-0000-000038000000}"/>
    <cellStyle name="20% - Accent3 4 3" xfId="244" xr:uid="{00000000-0005-0000-0000-000039000000}"/>
    <cellStyle name="20% - Accent3 5" xfId="99" xr:uid="{00000000-0005-0000-0000-00003A000000}"/>
    <cellStyle name="20% - Accent3 5 2" xfId="179" xr:uid="{00000000-0005-0000-0000-00003B000000}"/>
    <cellStyle name="20% - Accent3 5 2 2" xfId="335" xr:uid="{00000000-0005-0000-0000-00003C000000}"/>
    <cellStyle name="20% - Accent3 5 3" xfId="259" xr:uid="{00000000-0005-0000-0000-00003D000000}"/>
    <cellStyle name="20% - Accent3 6" xfId="112" xr:uid="{00000000-0005-0000-0000-00003E000000}"/>
    <cellStyle name="20% - Accent3 6 2" xfId="272" xr:uid="{00000000-0005-0000-0000-00003F000000}"/>
    <cellStyle name="20% - Accent3 7" xfId="198" xr:uid="{00000000-0005-0000-0000-000040000000}"/>
    <cellStyle name="20% - Accent3 8" xfId="351" xr:uid="{00000000-0005-0000-0000-000041000000}"/>
    <cellStyle name="20% - Accent4" xfId="35" builtinId="42" customBuiltin="1"/>
    <cellStyle name="20% - Accent4 2" xfId="57" xr:uid="{00000000-0005-0000-0000-000042000000}"/>
    <cellStyle name="20% - Accent4 2 2" xfId="137" xr:uid="{00000000-0005-0000-0000-000043000000}"/>
    <cellStyle name="20% - Accent4 2 2 2" xfId="293" xr:uid="{00000000-0005-0000-0000-000044000000}"/>
    <cellStyle name="20% - Accent4 2 3" xfId="217" xr:uid="{00000000-0005-0000-0000-000045000000}"/>
    <cellStyle name="20% - Accent4 3" xfId="71" xr:uid="{00000000-0005-0000-0000-000046000000}"/>
    <cellStyle name="20% - Accent4 3 2" xfId="151" xr:uid="{00000000-0005-0000-0000-000047000000}"/>
    <cellStyle name="20% - Accent4 3 2 2" xfId="307" xr:uid="{00000000-0005-0000-0000-000048000000}"/>
    <cellStyle name="20% - Accent4 3 3" xfId="231" xr:uid="{00000000-0005-0000-0000-000049000000}"/>
    <cellStyle name="20% - Accent4 4" xfId="86" xr:uid="{00000000-0005-0000-0000-00004A000000}"/>
    <cellStyle name="20% - Accent4 4 2" xfId="166" xr:uid="{00000000-0005-0000-0000-00004B000000}"/>
    <cellStyle name="20% - Accent4 4 2 2" xfId="322" xr:uid="{00000000-0005-0000-0000-00004C000000}"/>
    <cellStyle name="20% - Accent4 4 3" xfId="246" xr:uid="{00000000-0005-0000-0000-00004D000000}"/>
    <cellStyle name="20% - Accent4 5" xfId="101" xr:uid="{00000000-0005-0000-0000-00004E000000}"/>
    <cellStyle name="20% - Accent4 5 2" xfId="181" xr:uid="{00000000-0005-0000-0000-00004F000000}"/>
    <cellStyle name="20% - Accent4 5 2 2" xfId="337" xr:uid="{00000000-0005-0000-0000-000050000000}"/>
    <cellStyle name="20% - Accent4 5 3" xfId="261" xr:uid="{00000000-0005-0000-0000-000051000000}"/>
    <cellStyle name="20% - Accent4 6" xfId="114" xr:uid="{00000000-0005-0000-0000-000052000000}"/>
    <cellStyle name="20% - Accent4 6 2" xfId="274" xr:uid="{00000000-0005-0000-0000-000053000000}"/>
    <cellStyle name="20% - Accent4 7" xfId="200" xr:uid="{00000000-0005-0000-0000-000054000000}"/>
    <cellStyle name="20% - Accent4 8" xfId="352" xr:uid="{00000000-0005-0000-0000-000055000000}"/>
    <cellStyle name="20% - Accent5" xfId="39" builtinId="46" customBuiltin="1"/>
    <cellStyle name="20% - Accent5 2" xfId="59" xr:uid="{00000000-0005-0000-0000-000056000000}"/>
    <cellStyle name="20% - Accent5 2 2" xfId="139" xr:uid="{00000000-0005-0000-0000-000057000000}"/>
    <cellStyle name="20% - Accent5 2 2 2" xfId="295" xr:uid="{00000000-0005-0000-0000-000058000000}"/>
    <cellStyle name="20% - Accent5 2 3" xfId="219" xr:uid="{00000000-0005-0000-0000-000059000000}"/>
    <cellStyle name="20% - Accent5 3" xfId="73" xr:uid="{00000000-0005-0000-0000-00005A000000}"/>
    <cellStyle name="20% - Accent5 3 2" xfId="153" xr:uid="{00000000-0005-0000-0000-00005B000000}"/>
    <cellStyle name="20% - Accent5 3 2 2" xfId="309" xr:uid="{00000000-0005-0000-0000-00005C000000}"/>
    <cellStyle name="20% - Accent5 3 3" xfId="233" xr:uid="{00000000-0005-0000-0000-00005D000000}"/>
    <cellStyle name="20% - Accent5 4" xfId="88" xr:uid="{00000000-0005-0000-0000-00005E000000}"/>
    <cellStyle name="20% - Accent5 4 2" xfId="168" xr:uid="{00000000-0005-0000-0000-00005F000000}"/>
    <cellStyle name="20% - Accent5 4 2 2" xfId="324" xr:uid="{00000000-0005-0000-0000-000060000000}"/>
    <cellStyle name="20% - Accent5 4 3" xfId="248" xr:uid="{00000000-0005-0000-0000-000061000000}"/>
    <cellStyle name="20% - Accent5 5" xfId="103" xr:uid="{00000000-0005-0000-0000-000062000000}"/>
    <cellStyle name="20% - Accent5 5 2" xfId="183" xr:uid="{00000000-0005-0000-0000-000063000000}"/>
    <cellStyle name="20% - Accent5 5 2 2" xfId="339" xr:uid="{00000000-0005-0000-0000-000064000000}"/>
    <cellStyle name="20% - Accent5 5 3" xfId="263" xr:uid="{00000000-0005-0000-0000-000065000000}"/>
    <cellStyle name="20% - Accent5 6" xfId="116" xr:uid="{00000000-0005-0000-0000-000066000000}"/>
    <cellStyle name="20% - Accent5 6 2" xfId="276" xr:uid="{00000000-0005-0000-0000-000067000000}"/>
    <cellStyle name="20% - Accent5 7" xfId="202" xr:uid="{00000000-0005-0000-0000-000068000000}"/>
    <cellStyle name="20% - Accent5 8" xfId="353" xr:uid="{00000000-0005-0000-0000-000069000000}"/>
    <cellStyle name="20% - Accent6" xfId="43" builtinId="50" customBuiltin="1"/>
    <cellStyle name="20% - Accent6 2" xfId="61" xr:uid="{00000000-0005-0000-0000-00006A000000}"/>
    <cellStyle name="20% - Accent6 2 2" xfId="141" xr:uid="{00000000-0005-0000-0000-00006B000000}"/>
    <cellStyle name="20% - Accent6 2 2 2" xfId="297" xr:uid="{00000000-0005-0000-0000-00006C000000}"/>
    <cellStyle name="20% - Accent6 2 3" xfId="221" xr:uid="{00000000-0005-0000-0000-00006D000000}"/>
    <cellStyle name="20% - Accent6 3" xfId="75" xr:uid="{00000000-0005-0000-0000-00006E000000}"/>
    <cellStyle name="20% - Accent6 3 2" xfId="155" xr:uid="{00000000-0005-0000-0000-00006F000000}"/>
    <cellStyle name="20% - Accent6 3 2 2" xfId="311" xr:uid="{00000000-0005-0000-0000-000070000000}"/>
    <cellStyle name="20% - Accent6 3 3" xfId="235" xr:uid="{00000000-0005-0000-0000-000071000000}"/>
    <cellStyle name="20% - Accent6 4" xfId="90" xr:uid="{00000000-0005-0000-0000-000072000000}"/>
    <cellStyle name="20% - Accent6 4 2" xfId="170" xr:uid="{00000000-0005-0000-0000-000073000000}"/>
    <cellStyle name="20% - Accent6 4 2 2" xfId="326" xr:uid="{00000000-0005-0000-0000-000074000000}"/>
    <cellStyle name="20% - Accent6 4 3" xfId="250" xr:uid="{00000000-0005-0000-0000-000075000000}"/>
    <cellStyle name="20% - Accent6 5" xfId="105" xr:uid="{00000000-0005-0000-0000-000076000000}"/>
    <cellStyle name="20% - Accent6 5 2" xfId="185" xr:uid="{00000000-0005-0000-0000-000077000000}"/>
    <cellStyle name="20% - Accent6 5 2 2" xfId="341" xr:uid="{00000000-0005-0000-0000-000078000000}"/>
    <cellStyle name="20% - Accent6 5 3" xfId="265" xr:uid="{00000000-0005-0000-0000-000079000000}"/>
    <cellStyle name="20% - Accent6 6" xfId="118" xr:uid="{00000000-0005-0000-0000-00007A000000}"/>
    <cellStyle name="20% - Accent6 6 2" xfId="278" xr:uid="{00000000-0005-0000-0000-00007B000000}"/>
    <cellStyle name="20% - Accent6 7" xfId="204" xr:uid="{00000000-0005-0000-0000-00007C000000}"/>
    <cellStyle name="20% - Accent6 8" xfId="354" xr:uid="{00000000-0005-0000-0000-00007D000000}"/>
    <cellStyle name="40% - Accent1" xfId="24" builtinId="31" customBuiltin="1"/>
    <cellStyle name="40% - Accent1 2" xfId="52" xr:uid="{00000000-0005-0000-0000-000084000000}"/>
    <cellStyle name="40% - Accent1 2 2" xfId="132" xr:uid="{00000000-0005-0000-0000-000085000000}"/>
    <cellStyle name="40% - Accent1 2 2 2" xfId="288" xr:uid="{00000000-0005-0000-0000-000086000000}"/>
    <cellStyle name="40% - Accent1 2 3" xfId="212" xr:uid="{00000000-0005-0000-0000-000087000000}"/>
    <cellStyle name="40% - Accent1 3" xfId="66" xr:uid="{00000000-0005-0000-0000-000088000000}"/>
    <cellStyle name="40% - Accent1 3 2" xfId="146" xr:uid="{00000000-0005-0000-0000-000089000000}"/>
    <cellStyle name="40% - Accent1 3 2 2" xfId="302" xr:uid="{00000000-0005-0000-0000-00008A000000}"/>
    <cellStyle name="40% - Accent1 3 3" xfId="226" xr:uid="{00000000-0005-0000-0000-00008B000000}"/>
    <cellStyle name="40% - Accent1 4" xfId="81" xr:uid="{00000000-0005-0000-0000-00008C000000}"/>
    <cellStyle name="40% - Accent1 4 2" xfId="161" xr:uid="{00000000-0005-0000-0000-00008D000000}"/>
    <cellStyle name="40% - Accent1 4 2 2" xfId="317" xr:uid="{00000000-0005-0000-0000-00008E000000}"/>
    <cellStyle name="40% - Accent1 4 3" xfId="241" xr:uid="{00000000-0005-0000-0000-00008F000000}"/>
    <cellStyle name="40% - Accent1 5" xfId="96" xr:uid="{00000000-0005-0000-0000-000090000000}"/>
    <cellStyle name="40% - Accent1 5 2" xfId="176" xr:uid="{00000000-0005-0000-0000-000091000000}"/>
    <cellStyle name="40% - Accent1 5 2 2" xfId="332" xr:uid="{00000000-0005-0000-0000-000092000000}"/>
    <cellStyle name="40% - Accent1 5 3" xfId="256" xr:uid="{00000000-0005-0000-0000-000093000000}"/>
    <cellStyle name="40% - Accent1 6" xfId="109" xr:uid="{00000000-0005-0000-0000-000094000000}"/>
    <cellStyle name="40% - Accent1 6 2" xfId="269" xr:uid="{00000000-0005-0000-0000-000095000000}"/>
    <cellStyle name="40% - Accent1 7" xfId="195" xr:uid="{00000000-0005-0000-0000-000096000000}"/>
    <cellStyle name="40% - Accent1 8" xfId="355" xr:uid="{00000000-0005-0000-0000-000097000000}"/>
    <cellStyle name="40% - Accent2" xfId="28" builtinId="35" customBuiltin="1"/>
    <cellStyle name="40% - Accent2 2" xfId="54" xr:uid="{00000000-0005-0000-0000-000098000000}"/>
    <cellStyle name="40% - Accent2 2 2" xfId="134" xr:uid="{00000000-0005-0000-0000-000099000000}"/>
    <cellStyle name="40% - Accent2 2 2 2" xfId="290" xr:uid="{00000000-0005-0000-0000-00009A000000}"/>
    <cellStyle name="40% - Accent2 2 3" xfId="214" xr:uid="{00000000-0005-0000-0000-00009B000000}"/>
    <cellStyle name="40% - Accent2 3" xfId="68" xr:uid="{00000000-0005-0000-0000-00009C000000}"/>
    <cellStyle name="40% - Accent2 3 2" xfId="148" xr:uid="{00000000-0005-0000-0000-00009D000000}"/>
    <cellStyle name="40% - Accent2 3 2 2" xfId="304" xr:uid="{00000000-0005-0000-0000-00009E000000}"/>
    <cellStyle name="40% - Accent2 3 3" xfId="228" xr:uid="{00000000-0005-0000-0000-00009F000000}"/>
    <cellStyle name="40% - Accent2 4" xfId="83" xr:uid="{00000000-0005-0000-0000-0000A0000000}"/>
    <cellStyle name="40% - Accent2 4 2" xfId="163" xr:uid="{00000000-0005-0000-0000-0000A1000000}"/>
    <cellStyle name="40% - Accent2 4 2 2" xfId="319" xr:uid="{00000000-0005-0000-0000-0000A2000000}"/>
    <cellStyle name="40% - Accent2 4 3" xfId="243" xr:uid="{00000000-0005-0000-0000-0000A3000000}"/>
    <cellStyle name="40% - Accent2 5" xfId="98" xr:uid="{00000000-0005-0000-0000-0000A4000000}"/>
    <cellStyle name="40% - Accent2 5 2" xfId="178" xr:uid="{00000000-0005-0000-0000-0000A5000000}"/>
    <cellStyle name="40% - Accent2 5 2 2" xfId="334" xr:uid="{00000000-0005-0000-0000-0000A6000000}"/>
    <cellStyle name="40% - Accent2 5 3" xfId="258" xr:uid="{00000000-0005-0000-0000-0000A7000000}"/>
    <cellStyle name="40% - Accent2 6" xfId="111" xr:uid="{00000000-0005-0000-0000-0000A8000000}"/>
    <cellStyle name="40% - Accent2 6 2" xfId="271" xr:uid="{00000000-0005-0000-0000-0000A9000000}"/>
    <cellStyle name="40% - Accent2 7" xfId="197" xr:uid="{00000000-0005-0000-0000-0000AA000000}"/>
    <cellStyle name="40% - Accent2 8" xfId="356" xr:uid="{00000000-0005-0000-0000-0000AB000000}"/>
    <cellStyle name="40% - Accent3" xfId="32" builtinId="39" customBuiltin="1"/>
    <cellStyle name="40% - Accent3 2" xfId="56" xr:uid="{00000000-0005-0000-0000-0000AC000000}"/>
    <cellStyle name="40% - Accent3 2 2" xfId="136" xr:uid="{00000000-0005-0000-0000-0000AD000000}"/>
    <cellStyle name="40% - Accent3 2 2 2" xfId="292" xr:uid="{00000000-0005-0000-0000-0000AE000000}"/>
    <cellStyle name="40% - Accent3 2 3" xfId="216" xr:uid="{00000000-0005-0000-0000-0000AF000000}"/>
    <cellStyle name="40% - Accent3 3" xfId="70" xr:uid="{00000000-0005-0000-0000-0000B0000000}"/>
    <cellStyle name="40% - Accent3 3 2" xfId="150" xr:uid="{00000000-0005-0000-0000-0000B1000000}"/>
    <cellStyle name="40% - Accent3 3 2 2" xfId="306" xr:uid="{00000000-0005-0000-0000-0000B2000000}"/>
    <cellStyle name="40% - Accent3 3 3" xfId="230" xr:uid="{00000000-0005-0000-0000-0000B3000000}"/>
    <cellStyle name="40% - Accent3 4" xfId="85" xr:uid="{00000000-0005-0000-0000-0000B4000000}"/>
    <cellStyle name="40% - Accent3 4 2" xfId="165" xr:uid="{00000000-0005-0000-0000-0000B5000000}"/>
    <cellStyle name="40% - Accent3 4 2 2" xfId="321" xr:uid="{00000000-0005-0000-0000-0000B6000000}"/>
    <cellStyle name="40% - Accent3 4 3" xfId="245" xr:uid="{00000000-0005-0000-0000-0000B7000000}"/>
    <cellStyle name="40% - Accent3 5" xfId="100" xr:uid="{00000000-0005-0000-0000-0000B8000000}"/>
    <cellStyle name="40% - Accent3 5 2" xfId="180" xr:uid="{00000000-0005-0000-0000-0000B9000000}"/>
    <cellStyle name="40% - Accent3 5 2 2" xfId="336" xr:uid="{00000000-0005-0000-0000-0000BA000000}"/>
    <cellStyle name="40% - Accent3 5 3" xfId="260" xr:uid="{00000000-0005-0000-0000-0000BB000000}"/>
    <cellStyle name="40% - Accent3 6" xfId="113" xr:uid="{00000000-0005-0000-0000-0000BC000000}"/>
    <cellStyle name="40% - Accent3 6 2" xfId="273" xr:uid="{00000000-0005-0000-0000-0000BD000000}"/>
    <cellStyle name="40% - Accent3 7" xfId="199" xr:uid="{00000000-0005-0000-0000-0000BE000000}"/>
    <cellStyle name="40% - Accent3 8" xfId="357" xr:uid="{00000000-0005-0000-0000-0000BF000000}"/>
    <cellStyle name="40% - Accent4" xfId="36" builtinId="43" customBuiltin="1"/>
    <cellStyle name="40% - Accent4 2" xfId="58" xr:uid="{00000000-0005-0000-0000-0000C0000000}"/>
    <cellStyle name="40% - Accent4 2 2" xfId="138" xr:uid="{00000000-0005-0000-0000-0000C1000000}"/>
    <cellStyle name="40% - Accent4 2 2 2" xfId="294" xr:uid="{00000000-0005-0000-0000-0000C2000000}"/>
    <cellStyle name="40% - Accent4 2 3" xfId="218" xr:uid="{00000000-0005-0000-0000-0000C3000000}"/>
    <cellStyle name="40% - Accent4 3" xfId="72" xr:uid="{00000000-0005-0000-0000-0000C4000000}"/>
    <cellStyle name="40% - Accent4 3 2" xfId="152" xr:uid="{00000000-0005-0000-0000-0000C5000000}"/>
    <cellStyle name="40% - Accent4 3 2 2" xfId="308" xr:uid="{00000000-0005-0000-0000-0000C6000000}"/>
    <cellStyle name="40% - Accent4 3 3" xfId="232" xr:uid="{00000000-0005-0000-0000-0000C7000000}"/>
    <cellStyle name="40% - Accent4 4" xfId="87" xr:uid="{00000000-0005-0000-0000-0000C8000000}"/>
    <cellStyle name="40% - Accent4 4 2" xfId="167" xr:uid="{00000000-0005-0000-0000-0000C9000000}"/>
    <cellStyle name="40% - Accent4 4 2 2" xfId="323" xr:uid="{00000000-0005-0000-0000-0000CA000000}"/>
    <cellStyle name="40% - Accent4 4 3" xfId="247" xr:uid="{00000000-0005-0000-0000-0000CB000000}"/>
    <cellStyle name="40% - Accent4 5" xfId="102" xr:uid="{00000000-0005-0000-0000-0000CC000000}"/>
    <cellStyle name="40% - Accent4 5 2" xfId="182" xr:uid="{00000000-0005-0000-0000-0000CD000000}"/>
    <cellStyle name="40% - Accent4 5 2 2" xfId="338" xr:uid="{00000000-0005-0000-0000-0000CE000000}"/>
    <cellStyle name="40% - Accent4 5 3" xfId="262" xr:uid="{00000000-0005-0000-0000-0000CF000000}"/>
    <cellStyle name="40% - Accent4 6" xfId="115" xr:uid="{00000000-0005-0000-0000-0000D0000000}"/>
    <cellStyle name="40% - Accent4 6 2" xfId="275" xr:uid="{00000000-0005-0000-0000-0000D1000000}"/>
    <cellStyle name="40% - Accent4 7" xfId="201" xr:uid="{00000000-0005-0000-0000-0000D2000000}"/>
    <cellStyle name="40% - Accent4 8" xfId="358" xr:uid="{00000000-0005-0000-0000-0000D3000000}"/>
    <cellStyle name="40% - Accent5" xfId="40" builtinId="47" customBuiltin="1"/>
    <cellStyle name="40% - Accent5 2" xfId="60" xr:uid="{00000000-0005-0000-0000-0000D4000000}"/>
    <cellStyle name="40% - Accent5 2 2" xfId="140" xr:uid="{00000000-0005-0000-0000-0000D5000000}"/>
    <cellStyle name="40% - Accent5 2 2 2" xfId="296" xr:uid="{00000000-0005-0000-0000-0000D6000000}"/>
    <cellStyle name="40% - Accent5 2 3" xfId="220" xr:uid="{00000000-0005-0000-0000-0000D7000000}"/>
    <cellStyle name="40% - Accent5 3" xfId="74" xr:uid="{00000000-0005-0000-0000-0000D8000000}"/>
    <cellStyle name="40% - Accent5 3 2" xfId="154" xr:uid="{00000000-0005-0000-0000-0000D9000000}"/>
    <cellStyle name="40% - Accent5 3 2 2" xfId="310" xr:uid="{00000000-0005-0000-0000-0000DA000000}"/>
    <cellStyle name="40% - Accent5 3 3" xfId="234" xr:uid="{00000000-0005-0000-0000-0000DB000000}"/>
    <cellStyle name="40% - Accent5 4" xfId="89" xr:uid="{00000000-0005-0000-0000-0000DC000000}"/>
    <cellStyle name="40% - Accent5 4 2" xfId="169" xr:uid="{00000000-0005-0000-0000-0000DD000000}"/>
    <cellStyle name="40% - Accent5 4 2 2" xfId="325" xr:uid="{00000000-0005-0000-0000-0000DE000000}"/>
    <cellStyle name="40% - Accent5 4 3" xfId="249" xr:uid="{00000000-0005-0000-0000-0000DF000000}"/>
    <cellStyle name="40% - Accent5 5" xfId="104" xr:uid="{00000000-0005-0000-0000-0000E0000000}"/>
    <cellStyle name="40% - Accent5 5 2" xfId="184" xr:uid="{00000000-0005-0000-0000-0000E1000000}"/>
    <cellStyle name="40% - Accent5 5 2 2" xfId="340" xr:uid="{00000000-0005-0000-0000-0000E2000000}"/>
    <cellStyle name="40% - Accent5 5 3" xfId="264" xr:uid="{00000000-0005-0000-0000-0000E3000000}"/>
    <cellStyle name="40% - Accent5 6" xfId="117" xr:uid="{00000000-0005-0000-0000-0000E4000000}"/>
    <cellStyle name="40% - Accent5 6 2" xfId="277" xr:uid="{00000000-0005-0000-0000-0000E5000000}"/>
    <cellStyle name="40% - Accent5 7" xfId="203" xr:uid="{00000000-0005-0000-0000-0000E6000000}"/>
    <cellStyle name="40% - Accent5 8" xfId="359" xr:uid="{00000000-0005-0000-0000-0000E7000000}"/>
    <cellStyle name="40% - Accent6" xfId="44" builtinId="51" customBuiltin="1"/>
    <cellStyle name="40% - Accent6 2" xfId="62" xr:uid="{00000000-0005-0000-0000-0000E8000000}"/>
    <cellStyle name="40% - Accent6 2 2" xfId="142" xr:uid="{00000000-0005-0000-0000-0000E9000000}"/>
    <cellStyle name="40% - Accent6 2 2 2" xfId="298" xr:uid="{00000000-0005-0000-0000-0000EA000000}"/>
    <cellStyle name="40% - Accent6 2 3" xfId="222" xr:uid="{00000000-0005-0000-0000-0000EB000000}"/>
    <cellStyle name="40% - Accent6 3" xfId="76" xr:uid="{00000000-0005-0000-0000-0000EC000000}"/>
    <cellStyle name="40% - Accent6 3 2" xfId="156" xr:uid="{00000000-0005-0000-0000-0000ED000000}"/>
    <cellStyle name="40% - Accent6 3 2 2" xfId="312" xr:uid="{00000000-0005-0000-0000-0000EE000000}"/>
    <cellStyle name="40% - Accent6 3 3" xfId="236" xr:uid="{00000000-0005-0000-0000-0000EF000000}"/>
    <cellStyle name="40% - Accent6 4" xfId="91" xr:uid="{00000000-0005-0000-0000-0000F0000000}"/>
    <cellStyle name="40% - Accent6 4 2" xfId="171" xr:uid="{00000000-0005-0000-0000-0000F1000000}"/>
    <cellStyle name="40% - Accent6 4 2 2" xfId="327" xr:uid="{00000000-0005-0000-0000-0000F2000000}"/>
    <cellStyle name="40% - Accent6 4 3" xfId="251" xr:uid="{00000000-0005-0000-0000-0000F3000000}"/>
    <cellStyle name="40% - Accent6 5" xfId="106" xr:uid="{00000000-0005-0000-0000-0000F4000000}"/>
    <cellStyle name="40% - Accent6 5 2" xfId="186" xr:uid="{00000000-0005-0000-0000-0000F5000000}"/>
    <cellStyle name="40% - Accent6 5 2 2" xfId="342" xr:uid="{00000000-0005-0000-0000-0000F6000000}"/>
    <cellStyle name="40% - Accent6 5 3" xfId="266" xr:uid="{00000000-0005-0000-0000-0000F7000000}"/>
    <cellStyle name="40% - Accent6 6" xfId="119" xr:uid="{00000000-0005-0000-0000-0000F8000000}"/>
    <cellStyle name="40% - Accent6 6 2" xfId="279" xr:uid="{00000000-0005-0000-0000-0000F9000000}"/>
    <cellStyle name="40% - Accent6 7" xfId="205" xr:uid="{00000000-0005-0000-0000-0000FA000000}"/>
    <cellStyle name="40% - Accent6 8" xfId="360" xr:uid="{00000000-0005-0000-0000-0000FB000000}"/>
    <cellStyle name="60% - Accent1" xfId="25" builtinId="32" customBuiltin="1"/>
    <cellStyle name="60% - Accent1 2" xfId="361" xr:uid="{00000000-0005-0000-0000-000002010000}"/>
    <cellStyle name="60% - Accent2" xfId="29" builtinId="36" customBuiltin="1"/>
    <cellStyle name="60% - Accent2 2" xfId="362" xr:uid="{00000000-0005-0000-0000-000003010000}"/>
    <cellStyle name="60% - Accent3" xfId="33" builtinId="40" customBuiltin="1"/>
    <cellStyle name="60% - Accent3 2" xfId="363" xr:uid="{00000000-0005-0000-0000-000004010000}"/>
    <cellStyle name="60% - Accent4" xfId="37" builtinId="44" customBuiltin="1"/>
    <cellStyle name="60% - Accent4 2" xfId="364" xr:uid="{00000000-0005-0000-0000-000005010000}"/>
    <cellStyle name="60% - Accent5" xfId="41" builtinId="48" customBuiltin="1"/>
    <cellStyle name="60% - Accent5 2" xfId="365" xr:uid="{00000000-0005-0000-0000-000006010000}"/>
    <cellStyle name="60% - Accent6" xfId="45" builtinId="52" customBuiltin="1"/>
    <cellStyle name="60% - Accent6 2" xfId="366" xr:uid="{00000000-0005-0000-0000-000007010000}"/>
    <cellStyle name="Accent1" xfId="22" builtinId="29" customBuiltin="1"/>
    <cellStyle name="Accent1 2" xfId="367" xr:uid="{00000000-0005-0000-0000-000009010000}"/>
    <cellStyle name="Accent1 4 2" xfId="395" xr:uid="{00000000-0005-0000-0000-00000A010000}"/>
    <cellStyle name="Accent2" xfId="26" builtinId="33" customBuiltin="1"/>
    <cellStyle name="Accent2 2" xfId="368" xr:uid="{00000000-0005-0000-0000-00000C010000}"/>
    <cellStyle name="Accent3" xfId="30" builtinId="37" customBuiltin="1"/>
    <cellStyle name="Accent3 2" xfId="369" xr:uid="{00000000-0005-0000-0000-00000E010000}"/>
    <cellStyle name="Accent4" xfId="34" builtinId="41" customBuiltin="1"/>
    <cellStyle name="Accent4 2" xfId="370" xr:uid="{00000000-0005-0000-0000-000010010000}"/>
    <cellStyle name="Accent5" xfId="38" builtinId="45" customBuiltin="1"/>
    <cellStyle name="Accent5 2" xfId="371" xr:uid="{00000000-0005-0000-0000-000012010000}"/>
    <cellStyle name="Accent6" xfId="42" builtinId="49" customBuiltin="1"/>
    <cellStyle name="Accent6 2" xfId="372" xr:uid="{00000000-0005-0000-0000-000014010000}"/>
    <cellStyle name="args.style" xfId="396" xr:uid="{00000000-0005-0000-0000-000015010000}"/>
    <cellStyle name="autre societe" xfId="397" xr:uid="{00000000-0005-0000-0000-000016010000}"/>
    <cellStyle name="background" xfId="398" xr:uid="{00000000-0005-0000-0000-000018010000}"/>
    <cellStyle name="Bad" xfId="12" builtinId="27" customBuiltin="1"/>
    <cellStyle name="Bad 2" xfId="373" xr:uid="{00000000-0005-0000-0000-000019010000}"/>
    <cellStyle name="banner" xfId="399" xr:uid="{00000000-0005-0000-0000-00001A010000}"/>
    <cellStyle name="calc" xfId="400" xr:uid="{00000000-0005-0000-0000-00001B010000}"/>
    <cellStyle name="Calc Currency (0)" xfId="401" xr:uid="{00000000-0005-0000-0000-00001C010000}"/>
    <cellStyle name="Calc Currency (0) 2" xfId="402" xr:uid="{00000000-0005-0000-0000-00001D010000}"/>
    <cellStyle name="Calc Currency (0) 2 2" xfId="403" xr:uid="{00000000-0005-0000-0000-00001E010000}"/>
    <cellStyle name="Calc Currency (0) 3" xfId="404" xr:uid="{00000000-0005-0000-0000-00001F010000}"/>
    <cellStyle name="Calc Currency (0) 3 2" xfId="405" xr:uid="{00000000-0005-0000-0000-000020010000}"/>
    <cellStyle name="calculated" xfId="406" xr:uid="{00000000-0005-0000-0000-000022010000}"/>
    <cellStyle name="Calculation" xfId="16" builtinId="22" customBuiltin="1"/>
    <cellStyle name="Calculation 2" xfId="374" xr:uid="{00000000-0005-0000-0000-000023010000}"/>
    <cellStyle name="Check Cell" xfId="18" builtinId="23" customBuiltin="1"/>
    <cellStyle name="Check Cell 2" xfId="375" xr:uid="{00000000-0005-0000-0000-000025010000}"/>
    <cellStyle name="Comma" xfId="1" builtinId="3"/>
    <cellStyle name="Comma 10" xfId="407" xr:uid="{00000000-0005-0000-0000-000026010000}"/>
    <cellStyle name="Comma 10 2" xfId="408" xr:uid="{00000000-0005-0000-0000-000027010000}"/>
    <cellStyle name="Comma 10 2 2" xfId="409" xr:uid="{00000000-0005-0000-0000-000028010000}"/>
    <cellStyle name="Comma 10 2 3" xfId="410" xr:uid="{00000000-0005-0000-0000-000029010000}"/>
    <cellStyle name="Comma 10 3" xfId="411" xr:uid="{00000000-0005-0000-0000-00002A010000}"/>
    <cellStyle name="Comma 10 4" xfId="412" xr:uid="{00000000-0005-0000-0000-00002B010000}"/>
    <cellStyle name="Comma 11" xfId="413" xr:uid="{00000000-0005-0000-0000-00002C010000}"/>
    <cellStyle name="Comma 11 2" xfId="414" xr:uid="{00000000-0005-0000-0000-00002D010000}"/>
    <cellStyle name="Comma 11 3" xfId="415" xr:uid="{00000000-0005-0000-0000-00002E010000}"/>
    <cellStyle name="Comma 12" xfId="416" xr:uid="{00000000-0005-0000-0000-00002F010000}"/>
    <cellStyle name="Comma 13" xfId="631" xr:uid="{00000000-0005-0000-0000-000030010000}"/>
    <cellStyle name="Comma 2" xfId="47" xr:uid="{00000000-0005-0000-0000-000031010000}"/>
    <cellStyle name="Comma 2 2" xfId="127" xr:uid="{00000000-0005-0000-0000-000032010000}"/>
    <cellStyle name="Comma 2 2 2" xfId="283" xr:uid="{00000000-0005-0000-0000-000033010000}"/>
    <cellStyle name="Comma 2 2 2 2" xfId="417" xr:uid="{00000000-0005-0000-0000-000034010000}"/>
    <cellStyle name="Comma 2 3" xfId="207" xr:uid="{00000000-0005-0000-0000-000035010000}"/>
    <cellStyle name="Comma 2 3 2" xfId="418" xr:uid="{00000000-0005-0000-0000-000036010000}"/>
    <cellStyle name="Comma 3" xfId="78" xr:uid="{00000000-0005-0000-0000-000037010000}"/>
    <cellStyle name="Comma 3 2" xfId="158" xr:uid="{00000000-0005-0000-0000-000038010000}"/>
    <cellStyle name="Comma 3 2 2" xfId="314" xr:uid="{00000000-0005-0000-0000-000039010000}"/>
    <cellStyle name="Comma 3 2 2 2" xfId="419" xr:uid="{00000000-0005-0000-0000-00003A010000}"/>
    <cellStyle name="Comma 3 3" xfId="238" xr:uid="{00000000-0005-0000-0000-00003B010000}"/>
    <cellStyle name="Comma 3 3 2" xfId="420" xr:uid="{00000000-0005-0000-0000-00003C010000}"/>
    <cellStyle name="Comma 4" xfId="93" xr:uid="{00000000-0005-0000-0000-00003D010000}"/>
    <cellStyle name="Comma 4 2" xfId="173" xr:uid="{00000000-0005-0000-0000-00003E010000}"/>
    <cellStyle name="Comma 4 2 2" xfId="329" xr:uid="{00000000-0005-0000-0000-00003F010000}"/>
    <cellStyle name="Comma 4 3" xfId="253" xr:uid="{00000000-0005-0000-0000-000040010000}"/>
    <cellStyle name="Comma 5" xfId="121" xr:uid="{00000000-0005-0000-0000-000041010000}"/>
    <cellStyle name="Comma 5 2" xfId="421" xr:uid="{00000000-0005-0000-0000-000042010000}"/>
    <cellStyle name="Comma 5 3" xfId="422" xr:uid="{00000000-0005-0000-0000-000043010000}"/>
    <cellStyle name="Comma 5 4" xfId="423" xr:uid="{00000000-0005-0000-0000-000044010000}"/>
    <cellStyle name="Comma 6" xfId="394" xr:uid="{00000000-0005-0000-0000-000045010000}"/>
    <cellStyle name="Comma 6 2" xfId="424" xr:uid="{00000000-0005-0000-0000-000046010000}"/>
    <cellStyle name="Comma 6 2 2" xfId="425" xr:uid="{00000000-0005-0000-0000-000047010000}"/>
    <cellStyle name="Comma 6 3" xfId="426" xr:uid="{00000000-0005-0000-0000-000048010000}"/>
    <cellStyle name="Comma 6 4" xfId="427" xr:uid="{00000000-0005-0000-0000-000049010000}"/>
    <cellStyle name="Comma 6 5" xfId="428" xr:uid="{00000000-0005-0000-0000-00004A010000}"/>
    <cellStyle name="Comma 7" xfId="429" xr:uid="{00000000-0005-0000-0000-00004B010000}"/>
    <cellStyle name="Comma 7 2" xfId="430" xr:uid="{00000000-0005-0000-0000-00004C010000}"/>
    <cellStyle name="Comma 7 2 2" xfId="431" xr:uid="{00000000-0005-0000-0000-00004D010000}"/>
    <cellStyle name="Comma 7 3" xfId="432" xr:uid="{00000000-0005-0000-0000-00004E010000}"/>
    <cellStyle name="Comma 8" xfId="433" xr:uid="{00000000-0005-0000-0000-00004F010000}"/>
    <cellStyle name="Comma 8 2" xfId="434" xr:uid="{00000000-0005-0000-0000-000050010000}"/>
    <cellStyle name="Comma 9" xfId="435" xr:uid="{00000000-0005-0000-0000-000051010000}"/>
    <cellStyle name="Comma 9 2" xfId="436" xr:uid="{00000000-0005-0000-0000-000052010000}"/>
    <cellStyle name="Comma 9 3" xfId="437" xr:uid="{00000000-0005-0000-0000-000053010000}"/>
    <cellStyle name="Copied" xfId="438" xr:uid="{00000000-0005-0000-0000-000054010000}"/>
    <cellStyle name="Currency 2" xfId="439" xr:uid="{00000000-0005-0000-0000-000055010000}"/>
    <cellStyle name="Currency 2 2" xfId="440" xr:uid="{00000000-0005-0000-0000-000056010000}"/>
    <cellStyle name="Currency 2 2 2" xfId="441" xr:uid="{00000000-0005-0000-0000-000057010000}"/>
    <cellStyle name="Currency 2 2 2 2" xfId="442" xr:uid="{00000000-0005-0000-0000-000058010000}"/>
    <cellStyle name="Currency 2 3" xfId="443" xr:uid="{00000000-0005-0000-0000-000059010000}"/>
    <cellStyle name="Currency 2 3 2" xfId="444" xr:uid="{00000000-0005-0000-0000-00005A010000}"/>
    <cellStyle name="Currency 3" xfId="445" xr:uid="{00000000-0005-0000-0000-00005B010000}"/>
    <cellStyle name="Currency 3 2" xfId="446" xr:uid="{00000000-0005-0000-0000-00005C010000}"/>
    <cellStyle name="Currency 3 2 2" xfId="447" xr:uid="{00000000-0005-0000-0000-00005D010000}"/>
    <cellStyle name="Currency 3 2 2 2" xfId="448" xr:uid="{00000000-0005-0000-0000-00005E010000}"/>
    <cellStyle name="Currency 3 3" xfId="449" xr:uid="{00000000-0005-0000-0000-00005F010000}"/>
    <cellStyle name="Currency 3 3 2" xfId="450" xr:uid="{00000000-0005-0000-0000-000060010000}"/>
    <cellStyle name="Currency 4" xfId="451" xr:uid="{00000000-0005-0000-0000-000061010000}"/>
    <cellStyle name="Currency 4 2" xfId="452" xr:uid="{00000000-0005-0000-0000-000062010000}"/>
    <cellStyle name="Currency 4 2 2" xfId="453" xr:uid="{00000000-0005-0000-0000-000063010000}"/>
    <cellStyle name="Currency 4 2 2 2" xfId="454" xr:uid="{00000000-0005-0000-0000-000064010000}"/>
    <cellStyle name="Currency 4 2 2 3" xfId="455" xr:uid="{00000000-0005-0000-0000-000065010000}"/>
    <cellStyle name="Currency 4 3" xfId="456" xr:uid="{00000000-0005-0000-0000-000066010000}"/>
    <cellStyle name="Currency 4 3 2" xfId="457" xr:uid="{00000000-0005-0000-0000-000067010000}"/>
    <cellStyle name="Currency 4 3 3" xfId="458" xr:uid="{00000000-0005-0000-0000-000068010000}"/>
    <cellStyle name="Currency 5" xfId="459" xr:uid="{00000000-0005-0000-0000-000069010000}"/>
    <cellStyle name="Currency 5 2" xfId="460" xr:uid="{00000000-0005-0000-0000-00006A010000}"/>
    <cellStyle name="Currency 5 2 2" xfId="461" xr:uid="{00000000-0005-0000-0000-00006B010000}"/>
    <cellStyle name="Currency 5 3" xfId="462" xr:uid="{00000000-0005-0000-0000-00006C010000}"/>
    <cellStyle name="Currency 5 4" xfId="463" xr:uid="{00000000-0005-0000-0000-00006D010000}"/>
    <cellStyle name="Currency 5 5" xfId="464" xr:uid="{00000000-0005-0000-0000-00006E010000}"/>
    <cellStyle name="Currency 6" xfId="465" xr:uid="{00000000-0005-0000-0000-00006F010000}"/>
    <cellStyle name="Currency 6 2" xfId="466" xr:uid="{00000000-0005-0000-0000-000070010000}"/>
    <cellStyle name="Currency 6 3" xfId="467" xr:uid="{00000000-0005-0000-0000-000071010000}"/>
    <cellStyle name="Data" xfId="468" xr:uid="{00000000-0005-0000-0000-000072010000}"/>
    <cellStyle name="Data1" xfId="469" xr:uid="{00000000-0005-0000-0000-000073010000}"/>
    <cellStyle name="Data2" xfId="470" xr:uid="{00000000-0005-0000-0000-000074010000}"/>
    <cellStyle name="Data3" xfId="471" xr:uid="{00000000-0005-0000-0000-000075010000}"/>
    <cellStyle name="Data4" xfId="472" xr:uid="{00000000-0005-0000-0000-000076010000}"/>
    <cellStyle name="Data5" xfId="473" xr:uid="{00000000-0005-0000-0000-000077010000}"/>
    <cellStyle name="date" xfId="474" xr:uid="{00000000-0005-0000-0000-000078010000}"/>
    <cellStyle name="datetime" xfId="475" xr:uid="{00000000-0005-0000-0000-000079010000}"/>
    <cellStyle name="Entered" xfId="476" xr:uid="{00000000-0005-0000-0000-00007A010000}"/>
    <cellStyle name="Explanatory Text" xfId="20" builtinId="53" customBuiltin="1"/>
    <cellStyle name="Explanatory Text 2" xfId="376" xr:uid="{00000000-0005-0000-0000-00007C010000}"/>
    <cellStyle name="FRxAmtStyle" xfId="477" xr:uid="{00000000-0005-0000-0000-00007D010000}"/>
    <cellStyle name="FRxCurrStyle" xfId="478" xr:uid="{00000000-0005-0000-0000-00007E010000}"/>
    <cellStyle name="FRxPcntStyle" xfId="479" xr:uid="{00000000-0005-0000-0000-00007F010000}"/>
    <cellStyle name="Good" xfId="11" builtinId="26" customBuiltin="1"/>
    <cellStyle name="Good 2" xfId="377" xr:uid="{00000000-0005-0000-0000-000080010000}"/>
    <cellStyle name="Grey" xfId="480" xr:uid="{00000000-0005-0000-0000-000081010000}"/>
    <cellStyle name="Grey 2" xfId="481" xr:uid="{00000000-0005-0000-0000-000082010000}"/>
    <cellStyle name="Grey 2 2" xfId="482" xr:uid="{00000000-0005-0000-0000-000083010000}"/>
    <cellStyle name="Grey 3" xfId="483" xr:uid="{00000000-0005-0000-0000-000084010000}"/>
    <cellStyle name="Header" xfId="484" xr:uid="{00000000-0005-0000-0000-000085010000}"/>
    <cellStyle name="Header1" xfId="485" xr:uid="{00000000-0005-0000-0000-000086010000}"/>
    <cellStyle name="Header2" xfId="486" xr:uid="{00000000-0005-0000-0000-000087010000}"/>
    <cellStyle name="Heading 1" xfId="7" builtinId="16" customBuiltin="1"/>
    <cellStyle name="Heading 1 2" xfId="378" xr:uid="{00000000-0005-0000-0000-000088010000}"/>
    <cellStyle name="Heading 2" xfId="8" builtinId="17" customBuiltin="1"/>
    <cellStyle name="Heading 2 2" xfId="379" xr:uid="{00000000-0005-0000-0000-000089010000}"/>
    <cellStyle name="Heading 3" xfId="9" builtinId="18" customBuiltin="1"/>
    <cellStyle name="Heading 3 2" xfId="380" xr:uid="{00000000-0005-0000-0000-00008A010000}"/>
    <cellStyle name="Heading 4" xfId="10" builtinId="19" customBuiltin="1"/>
    <cellStyle name="Heading 4 2" xfId="381" xr:uid="{00000000-0005-0000-0000-00008B010000}"/>
    <cellStyle name="HEADINGS" xfId="487" xr:uid="{00000000-0005-0000-0000-00008C010000}"/>
    <cellStyle name="HEADINGSTOP" xfId="488" xr:uid="{00000000-0005-0000-0000-00008D010000}"/>
    <cellStyle name="Hyperlink 2" xfId="489" xr:uid="{00000000-0005-0000-0000-00008E010000}"/>
    <cellStyle name="Hyperlink 3" xfId="490" xr:uid="{00000000-0005-0000-0000-00008F010000}"/>
    <cellStyle name="Input" xfId="14" builtinId="20" customBuiltin="1"/>
    <cellStyle name="Input [yellow]" xfId="491" xr:uid="{00000000-0005-0000-0000-000090010000}"/>
    <cellStyle name="Input [yellow] 2" xfId="492" xr:uid="{00000000-0005-0000-0000-000091010000}"/>
    <cellStyle name="Input [yellow] 3" xfId="493" xr:uid="{00000000-0005-0000-0000-000092010000}"/>
    <cellStyle name="Input 10" xfId="494" xr:uid="{00000000-0005-0000-0000-000093010000}"/>
    <cellStyle name="Input 11" xfId="495" xr:uid="{00000000-0005-0000-0000-000094010000}"/>
    <cellStyle name="Input 12" xfId="496" xr:uid="{00000000-0005-0000-0000-000095010000}"/>
    <cellStyle name="Input 13" xfId="497" xr:uid="{00000000-0005-0000-0000-000096010000}"/>
    <cellStyle name="Input 14" xfId="498" xr:uid="{00000000-0005-0000-0000-000097010000}"/>
    <cellStyle name="Input 15" xfId="499" xr:uid="{00000000-0005-0000-0000-000098010000}"/>
    <cellStyle name="Input 16" xfId="500" xr:uid="{00000000-0005-0000-0000-000099010000}"/>
    <cellStyle name="Input 17" xfId="501" xr:uid="{00000000-0005-0000-0000-00009A010000}"/>
    <cellStyle name="Input 18" xfId="502" xr:uid="{00000000-0005-0000-0000-00009B010000}"/>
    <cellStyle name="Input 19" xfId="503" xr:uid="{00000000-0005-0000-0000-00009C010000}"/>
    <cellStyle name="Input 2" xfId="382" xr:uid="{00000000-0005-0000-0000-00009D010000}"/>
    <cellStyle name="Input 20" xfId="504" xr:uid="{00000000-0005-0000-0000-00009E010000}"/>
    <cellStyle name="Input 21" xfId="505" xr:uid="{00000000-0005-0000-0000-00009F010000}"/>
    <cellStyle name="Input 22" xfId="506" xr:uid="{00000000-0005-0000-0000-0000A0010000}"/>
    <cellStyle name="Input 23" xfId="507" xr:uid="{00000000-0005-0000-0000-0000A1010000}"/>
    <cellStyle name="Input 24" xfId="508" xr:uid="{00000000-0005-0000-0000-0000A2010000}"/>
    <cellStyle name="Input 25" xfId="509" xr:uid="{00000000-0005-0000-0000-0000A3010000}"/>
    <cellStyle name="Input 26" xfId="510" xr:uid="{00000000-0005-0000-0000-0000A4010000}"/>
    <cellStyle name="Input 3" xfId="511" xr:uid="{00000000-0005-0000-0000-0000A5010000}"/>
    <cellStyle name="Input 4" xfId="512" xr:uid="{00000000-0005-0000-0000-0000A6010000}"/>
    <cellStyle name="Input 5" xfId="513" xr:uid="{00000000-0005-0000-0000-0000A7010000}"/>
    <cellStyle name="Input 6" xfId="514" xr:uid="{00000000-0005-0000-0000-0000A8010000}"/>
    <cellStyle name="Input 7" xfId="515" xr:uid="{00000000-0005-0000-0000-0000A9010000}"/>
    <cellStyle name="Input 8" xfId="516" xr:uid="{00000000-0005-0000-0000-0000AA010000}"/>
    <cellStyle name="Input 9" xfId="517" xr:uid="{00000000-0005-0000-0000-0000AB010000}"/>
    <cellStyle name="label" xfId="518" xr:uid="{00000000-0005-0000-0000-0000AD010000}"/>
    <cellStyle name="Linked Cell" xfId="17" builtinId="24" customBuiltin="1"/>
    <cellStyle name="Linked Cell 2" xfId="383" xr:uid="{00000000-0005-0000-0000-0000AE010000}"/>
    <cellStyle name="main_input" xfId="519" xr:uid="{00000000-0005-0000-0000-0000AF010000}"/>
    <cellStyle name="Modifiable" xfId="520" xr:uid="{00000000-0005-0000-0000-0000B1010000}"/>
    <cellStyle name="Neutral" xfId="13" builtinId="28" customBuiltin="1"/>
    <cellStyle name="Neutral 2" xfId="384" xr:uid="{00000000-0005-0000-0000-0000B2010000}"/>
    <cellStyle name="Next holiday" xfId="521" xr:uid="{00000000-0005-0000-0000-0000B4010000}"/>
    <cellStyle name="Normal" xfId="0" builtinId="0"/>
    <cellStyle name="Normal - Style1" xfId="522" xr:uid="{00000000-0005-0000-0000-0000B6010000}"/>
    <cellStyle name="Normal - Style1 2" xfId="523" xr:uid="{00000000-0005-0000-0000-0000B7010000}"/>
    <cellStyle name="Normal - Style1 2 2" xfId="524" xr:uid="{00000000-0005-0000-0000-0000B8010000}"/>
    <cellStyle name="Normal - Style1 2 3" xfId="525" xr:uid="{00000000-0005-0000-0000-0000B9010000}"/>
    <cellStyle name="Normal - Style1 3" xfId="526" xr:uid="{00000000-0005-0000-0000-0000BA010000}"/>
    <cellStyle name="Normal - Style1 3 2" xfId="527" xr:uid="{00000000-0005-0000-0000-0000BB010000}"/>
    <cellStyle name="Normal 10" xfId="120" xr:uid="{00000000-0005-0000-0000-0000BC010000}"/>
    <cellStyle name="Normal 11" xfId="187" xr:uid="{00000000-0005-0000-0000-0000BD010000}"/>
    <cellStyle name="Normal 11 2" xfId="343" xr:uid="{00000000-0005-0000-0000-0000BE010000}"/>
    <cellStyle name="Normal 12" xfId="188" xr:uid="{00000000-0005-0000-0000-0000BF010000}"/>
    <cellStyle name="Normal 12 2" xfId="344" xr:uid="{00000000-0005-0000-0000-0000C0010000}"/>
    <cellStyle name="Normal 13" xfId="189" xr:uid="{00000000-0005-0000-0000-0000C1010000}"/>
    <cellStyle name="Normal 13 2" xfId="345" xr:uid="{00000000-0005-0000-0000-0000C2010000}"/>
    <cellStyle name="Normal 14" xfId="190" xr:uid="{00000000-0005-0000-0000-0000C3010000}"/>
    <cellStyle name="Normal 14 2" xfId="346" xr:uid="{00000000-0005-0000-0000-0000C4010000}"/>
    <cellStyle name="Normal 15" xfId="191" xr:uid="{00000000-0005-0000-0000-0000C5010000}"/>
    <cellStyle name="Normal 15 2" xfId="347" xr:uid="{00000000-0005-0000-0000-0000C6010000}"/>
    <cellStyle name="Normal 16" xfId="348" xr:uid="{00000000-0005-0000-0000-0000C7010000}"/>
    <cellStyle name="Normal 16 2" xfId="628" xr:uid="{00000000-0005-0000-0000-0000C8010000}"/>
    <cellStyle name="Normal 17" xfId="392" xr:uid="{00000000-0005-0000-0000-0000C9010000}"/>
    <cellStyle name="Normal 17 2" xfId="528" xr:uid="{00000000-0005-0000-0000-0000CA010000}"/>
    <cellStyle name="Normal 17 3" xfId="529" xr:uid="{00000000-0005-0000-0000-0000CB010000}"/>
    <cellStyle name="Normal 18" xfId="530" xr:uid="{00000000-0005-0000-0000-0000CC010000}"/>
    <cellStyle name="Normal 18 2" xfId="531" xr:uid="{00000000-0005-0000-0000-0000CD010000}"/>
    <cellStyle name="Normal 18 3" xfId="532" xr:uid="{00000000-0005-0000-0000-0000CE010000}"/>
    <cellStyle name="Normal 19" xfId="533" xr:uid="{00000000-0005-0000-0000-0000CF010000}"/>
    <cellStyle name="Normal 19 2" xfId="534" xr:uid="{00000000-0005-0000-0000-0000D0010000}"/>
    <cellStyle name="Normal 19 3" xfId="535" xr:uid="{00000000-0005-0000-0000-0000D1010000}"/>
    <cellStyle name="Normal 2" xfId="4" xr:uid="{00000000-0005-0000-0000-0000D2010000}"/>
    <cellStyle name="Normal 2 2" xfId="124" xr:uid="{00000000-0005-0000-0000-0000D3010000}"/>
    <cellStyle name="Normal 2 2 2" xfId="280" xr:uid="{00000000-0005-0000-0000-0000D4010000}"/>
    <cellStyle name="Normal 2 2 3" xfId="629" xr:uid="{00000000-0005-0000-0000-0000D5010000}"/>
    <cellStyle name="Normal 2 3" xfId="192" xr:uid="{00000000-0005-0000-0000-0000D6010000}"/>
    <cellStyle name="Normal 2 4" xfId="385" xr:uid="{00000000-0005-0000-0000-0000D7010000}"/>
    <cellStyle name="Normal 2 5" xfId="536" xr:uid="{00000000-0005-0000-0000-0000D8010000}"/>
    <cellStyle name="Normal 2 6" xfId="537" xr:uid="{00000000-0005-0000-0000-0000D9010000}"/>
    <cellStyle name="Normal 20" xfId="538" xr:uid="{00000000-0005-0000-0000-0000DA010000}"/>
    <cellStyle name="Normal 20 2" xfId="539" xr:uid="{00000000-0005-0000-0000-0000DB010000}"/>
    <cellStyle name="Normal 20 3" xfId="540" xr:uid="{00000000-0005-0000-0000-0000DC010000}"/>
    <cellStyle name="Normal 21" xfId="541" xr:uid="{00000000-0005-0000-0000-0000DD010000}"/>
    <cellStyle name="Normal 21 2" xfId="542" xr:uid="{00000000-0005-0000-0000-0000DE010000}"/>
    <cellStyle name="Normal 22" xfId="543" xr:uid="{00000000-0005-0000-0000-0000DF010000}"/>
    <cellStyle name="Normal 23" xfId="544" xr:uid="{00000000-0005-0000-0000-0000E0010000}"/>
    <cellStyle name="Normal 24" xfId="545" xr:uid="{00000000-0005-0000-0000-0000E1010000}"/>
    <cellStyle name="Normal 25" xfId="546" xr:uid="{00000000-0005-0000-0000-0000E2010000}"/>
    <cellStyle name="Normal 26" xfId="547" xr:uid="{00000000-0005-0000-0000-0000E3010000}"/>
    <cellStyle name="Normal 27" xfId="548" xr:uid="{00000000-0005-0000-0000-0000E4010000}"/>
    <cellStyle name="Normal 28" xfId="549" xr:uid="{00000000-0005-0000-0000-0000E5010000}"/>
    <cellStyle name="Normal 29" xfId="550" xr:uid="{00000000-0005-0000-0000-0000E6010000}"/>
    <cellStyle name="Normal 3" xfId="5" xr:uid="{00000000-0005-0000-0000-0000E7010000}"/>
    <cellStyle name="Normal 3 2" xfId="125" xr:uid="{00000000-0005-0000-0000-0000E8010000}"/>
    <cellStyle name="Normal 3 2 2" xfId="281" xr:uid="{00000000-0005-0000-0000-0000E9010000}"/>
    <cellStyle name="Normal 3 3" xfId="193" xr:uid="{00000000-0005-0000-0000-0000EA010000}"/>
    <cellStyle name="Normal 30" xfId="551" xr:uid="{00000000-0005-0000-0000-0000EB010000}"/>
    <cellStyle name="Normal 31" xfId="630" xr:uid="{00000000-0005-0000-0000-0000EC010000}"/>
    <cellStyle name="Normal 4" xfId="46" xr:uid="{00000000-0005-0000-0000-0000ED010000}"/>
    <cellStyle name="Normal 4 2" xfId="126" xr:uid="{00000000-0005-0000-0000-0000EE010000}"/>
    <cellStyle name="Normal 4 2 2" xfId="282" xr:uid="{00000000-0005-0000-0000-0000EF010000}"/>
    <cellStyle name="Normal 4 3" xfId="206" xr:uid="{00000000-0005-0000-0000-0000F0010000}"/>
    <cellStyle name="Normal 5" xfId="49" xr:uid="{00000000-0005-0000-0000-0000F1010000}"/>
    <cellStyle name="Normal 5 2" xfId="129" xr:uid="{00000000-0005-0000-0000-0000F2010000}"/>
    <cellStyle name="Normal 5 2 2" xfId="285" xr:uid="{00000000-0005-0000-0000-0000F3010000}"/>
    <cellStyle name="Normal 5 3" xfId="209" xr:uid="{00000000-0005-0000-0000-0000F4010000}"/>
    <cellStyle name="Normal 6" xfId="63" xr:uid="{00000000-0005-0000-0000-0000F5010000}"/>
    <cellStyle name="Normal 6 2" xfId="143" xr:uid="{00000000-0005-0000-0000-0000F6010000}"/>
    <cellStyle name="Normal 6 2 2" xfId="299" xr:uid="{00000000-0005-0000-0000-0000F7010000}"/>
    <cellStyle name="Normal 6 3" xfId="223" xr:uid="{00000000-0005-0000-0000-0000F8010000}"/>
    <cellStyle name="Normal 7" xfId="77" xr:uid="{00000000-0005-0000-0000-0000F9010000}"/>
    <cellStyle name="Normal 7 2" xfId="157" xr:uid="{00000000-0005-0000-0000-0000FA010000}"/>
    <cellStyle name="Normal 7 2 2" xfId="313" xr:uid="{00000000-0005-0000-0000-0000FB010000}"/>
    <cellStyle name="Normal 7 3" xfId="237" xr:uid="{00000000-0005-0000-0000-0000FC010000}"/>
    <cellStyle name="Normal 8" xfId="92" xr:uid="{00000000-0005-0000-0000-0000FD010000}"/>
    <cellStyle name="Normal 8 2" xfId="172" xr:uid="{00000000-0005-0000-0000-0000FE010000}"/>
    <cellStyle name="Normal 8 2 2" xfId="328" xr:uid="{00000000-0005-0000-0000-0000FF010000}"/>
    <cellStyle name="Normal 8 3" xfId="252" xr:uid="{00000000-0005-0000-0000-000000020000}"/>
    <cellStyle name="Normal 9" xfId="107" xr:uid="{00000000-0005-0000-0000-000001020000}"/>
    <cellStyle name="Normal 9 2" xfId="267" xr:uid="{00000000-0005-0000-0000-000002020000}"/>
    <cellStyle name="Note 2" xfId="48" xr:uid="{00000000-0005-0000-0000-000005020000}"/>
    <cellStyle name="Note 2 2" xfId="128" xr:uid="{00000000-0005-0000-0000-000006020000}"/>
    <cellStyle name="Note 2 2 2" xfId="284" xr:uid="{00000000-0005-0000-0000-000007020000}"/>
    <cellStyle name="Note 2 3" xfId="208" xr:uid="{00000000-0005-0000-0000-000008020000}"/>
    <cellStyle name="Note 3" xfId="50" xr:uid="{00000000-0005-0000-0000-000009020000}"/>
    <cellStyle name="Note 3 2" xfId="130" xr:uid="{00000000-0005-0000-0000-00000A020000}"/>
    <cellStyle name="Note 3 2 2" xfId="286" xr:uid="{00000000-0005-0000-0000-00000B020000}"/>
    <cellStyle name="Note 3 3" xfId="210" xr:uid="{00000000-0005-0000-0000-00000C020000}"/>
    <cellStyle name="Note 4" xfId="64" xr:uid="{00000000-0005-0000-0000-00000D020000}"/>
    <cellStyle name="Note 4 2" xfId="144" xr:uid="{00000000-0005-0000-0000-00000E020000}"/>
    <cellStyle name="Note 4 2 2" xfId="300" xr:uid="{00000000-0005-0000-0000-00000F020000}"/>
    <cellStyle name="Note 4 3" xfId="224" xr:uid="{00000000-0005-0000-0000-000010020000}"/>
    <cellStyle name="Note 5" xfId="79" xr:uid="{00000000-0005-0000-0000-000011020000}"/>
    <cellStyle name="Note 5 2" xfId="159" xr:uid="{00000000-0005-0000-0000-000012020000}"/>
    <cellStyle name="Note 5 2 2" xfId="315" xr:uid="{00000000-0005-0000-0000-000013020000}"/>
    <cellStyle name="Note 5 3" xfId="239" xr:uid="{00000000-0005-0000-0000-000014020000}"/>
    <cellStyle name="Note 6" xfId="94" xr:uid="{00000000-0005-0000-0000-000015020000}"/>
    <cellStyle name="Note 6 2" xfId="174" xr:uid="{00000000-0005-0000-0000-000016020000}"/>
    <cellStyle name="Note 6 2 2" xfId="330" xr:uid="{00000000-0005-0000-0000-000017020000}"/>
    <cellStyle name="Note 6 3" xfId="254" xr:uid="{00000000-0005-0000-0000-000018020000}"/>
    <cellStyle name="Note 7" xfId="386" xr:uid="{00000000-0005-0000-0000-000019020000}"/>
    <cellStyle name="Output" xfId="15" builtinId="21" customBuiltin="1"/>
    <cellStyle name="Output 2" xfId="387" xr:uid="{00000000-0005-0000-0000-00001A020000}"/>
    <cellStyle name="per.style" xfId="552" xr:uid="{00000000-0005-0000-0000-00001B020000}"/>
    <cellStyle name="per.style 2" xfId="553" xr:uid="{00000000-0005-0000-0000-00001C020000}"/>
    <cellStyle name="Percent" xfId="2" builtinId="5"/>
    <cellStyle name="Percent [2]" xfId="554" xr:uid="{00000000-0005-0000-0000-00001D020000}"/>
    <cellStyle name="Percent [2] 2" xfId="555" xr:uid="{00000000-0005-0000-0000-00001E020000}"/>
    <cellStyle name="Percent [2] 2 2" xfId="556" xr:uid="{00000000-0005-0000-0000-00001F020000}"/>
    <cellStyle name="Percent [2] 3" xfId="557" xr:uid="{00000000-0005-0000-0000-000020020000}"/>
    <cellStyle name="Percent [2] 3 2" xfId="558" xr:uid="{00000000-0005-0000-0000-000021020000}"/>
    <cellStyle name="Percent 10" xfId="559" xr:uid="{00000000-0005-0000-0000-000022020000}"/>
    <cellStyle name="Percent 11" xfId="560" xr:uid="{00000000-0005-0000-0000-000023020000}"/>
    <cellStyle name="Percent 12" xfId="561" xr:uid="{00000000-0005-0000-0000-000024020000}"/>
    <cellStyle name="Percent 13" xfId="562" xr:uid="{00000000-0005-0000-0000-000025020000}"/>
    <cellStyle name="Percent 14" xfId="563" xr:uid="{00000000-0005-0000-0000-000026020000}"/>
    <cellStyle name="Percent 15" xfId="564" xr:uid="{00000000-0005-0000-0000-000027020000}"/>
    <cellStyle name="Percent 16" xfId="565" xr:uid="{00000000-0005-0000-0000-000028020000}"/>
    <cellStyle name="Percent 17" xfId="566" xr:uid="{00000000-0005-0000-0000-000029020000}"/>
    <cellStyle name="Percent 17 2" xfId="567" xr:uid="{00000000-0005-0000-0000-00002A020000}"/>
    <cellStyle name="Percent 17 3" xfId="568" xr:uid="{00000000-0005-0000-0000-00002B020000}"/>
    <cellStyle name="Percent 18" xfId="569" xr:uid="{00000000-0005-0000-0000-00002C020000}"/>
    <cellStyle name="Percent 18 2" xfId="570" xr:uid="{00000000-0005-0000-0000-00002D020000}"/>
    <cellStyle name="Percent 18 3" xfId="571" xr:uid="{00000000-0005-0000-0000-00002E020000}"/>
    <cellStyle name="Percent 19" xfId="572" xr:uid="{00000000-0005-0000-0000-00002F020000}"/>
    <cellStyle name="Percent 19 2" xfId="573" xr:uid="{00000000-0005-0000-0000-000030020000}"/>
    <cellStyle name="Percent 19 3" xfId="574" xr:uid="{00000000-0005-0000-0000-000031020000}"/>
    <cellStyle name="Percent 2" xfId="3" xr:uid="{00000000-0005-0000-0000-000032020000}"/>
    <cellStyle name="Percent 2 2" xfId="123" xr:uid="{00000000-0005-0000-0000-000033020000}"/>
    <cellStyle name="Percent 20" xfId="575" xr:uid="{00000000-0005-0000-0000-000034020000}"/>
    <cellStyle name="Percent 20 2" xfId="576" xr:uid="{00000000-0005-0000-0000-000035020000}"/>
    <cellStyle name="Percent 20 3" xfId="577" xr:uid="{00000000-0005-0000-0000-000036020000}"/>
    <cellStyle name="Percent 21" xfId="578" xr:uid="{00000000-0005-0000-0000-000037020000}"/>
    <cellStyle name="Percent 21 2" xfId="579" xr:uid="{00000000-0005-0000-0000-000038020000}"/>
    <cellStyle name="Percent 22" xfId="580" xr:uid="{00000000-0005-0000-0000-000039020000}"/>
    <cellStyle name="Percent 23" xfId="581" xr:uid="{00000000-0005-0000-0000-00003A020000}"/>
    <cellStyle name="Percent 24" xfId="582" xr:uid="{00000000-0005-0000-0000-00003B020000}"/>
    <cellStyle name="Percent 25" xfId="583" xr:uid="{00000000-0005-0000-0000-00003C020000}"/>
    <cellStyle name="Percent 26" xfId="584" xr:uid="{00000000-0005-0000-0000-00003D020000}"/>
    <cellStyle name="Percent 27" xfId="585" xr:uid="{00000000-0005-0000-0000-00003E020000}"/>
    <cellStyle name="Percent 28" xfId="586" xr:uid="{00000000-0005-0000-0000-00003F020000}"/>
    <cellStyle name="Percent 29" xfId="587" xr:uid="{00000000-0005-0000-0000-000040020000}"/>
    <cellStyle name="Percent 3" xfId="122" xr:uid="{00000000-0005-0000-0000-000041020000}"/>
    <cellStyle name="Percent 3 2" xfId="588" xr:uid="{00000000-0005-0000-0000-000042020000}"/>
    <cellStyle name="Percent 3 2 2" xfId="589" xr:uid="{00000000-0005-0000-0000-000043020000}"/>
    <cellStyle name="Percent 3 3" xfId="590" xr:uid="{00000000-0005-0000-0000-000044020000}"/>
    <cellStyle name="Percent 30" xfId="591" xr:uid="{00000000-0005-0000-0000-000045020000}"/>
    <cellStyle name="Percent 31" xfId="632" xr:uid="{00000000-0005-0000-0000-000046020000}"/>
    <cellStyle name="Percent 4" xfId="388" xr:uid="{00000000-0005-0000-0000-000047020000}"/>
    <cellStyle name="Percent 4 2" xfId="592" xr:uid="{00000000-0005-0000-0000-000048020000}"/>
    <cellStyle name="Percent 4 2 2" xfId="593" xr:uid="{00000000-0005-0000-0000-000049020000}"/>
    <cellStyle name="Percent 4 3" xfId="594" xr:uid="{00000000-0005-0000-0000-00004A020000}"/>
    <cellStyle name="Percent 5" xfId="393" xr:uid="{00000000-0005-0000-0000-00004B020000}"/>
    <cellStyle name="Percent 5 2" xfId="595" xr:uid="{00000000-0005-0000-0000-00004C020000}"/>
    <cellStyle name="Percent 6" xfId="596" xr:uid="{00000000-0005-0000-0000-00004D020000}"/>
    <cellStyle name="Percent 6 2" xfId="597" xr:uid="{00000000-0005-0000-0000-00004E020000}"/>
    <cellStyle name="Percent 6 3" xfId="598" xr:uid="{00000000-0005-0000-0000-00004F020000}"/>
    <cellStyle name="Percent 7" xfId="599" xr:uid="{00000000-0005-0000-0000-000050020000}"/>
    <cellStyle name="Percent 7 2" xfId="600" xr:uid="{00000000-0005-0000-0000-000051020000}"/>
    <cellStyle name="Percent 7 3" xfId="601" xr:uid="{00000000-0005-0000-0000-000052020000}"/>
    <cellStyle name="Percent 8" xfId="602" xr:uid="{00000000-0005-0000-0000-000053020000}"/>
    <cellStyle name="Percent 8 2" xfId="603" xr:uid="{00000000-0005-0000-0000-000054020000}"/>
    <cellStyle name="Percent 8 3" xfId="604" xr:uid="{00000000-0005-0000-0000-000055020000}"/>
    <cellStyle name="Percent 9" xfId="605" xr:uid="{00000000-0005-0000-0000-000056020000}"/>
    <cellStyle name="Rates" xfId="606" xr:uid="{00000000-0005-0000-0000-000058020000}"/>
    <cellStyle name="realtime" xfId="607" xr:uid="{00000000-0005-0000-0000-000059020000}"/>
    <cellStyle name="regstoresfromspecstores" xfId="608" xr:uid="{00000000-0005-0000-0000-00005A020000}"/>
    <cellStyle name="result" xfId="609" xr:uid="{00000000-0005-0000-0000-00005B020000}"/>
    <cellStyle name="RevList" xfId="610" xr:uid="{00000000-0005-0000-0000-00005C020000}"/>
    <cellStyle name="RevList 2" xfId="611" xr:uid="{00000000-0005-0000-0000-00005D020000}"/>
    <cellStyle name="RevList 2 2" xfId="612" xr:uid="{00000000-0005-0000-0000-00005E020000}"/>
    <cellStyle name="rt" xfId="613" xr:uid="{00000000-0005-0000-0000-00005F020000}"/>
    <cellStyle name="SHADEDSTORES" xfId="614" xr:uid="{00000000-0005-0000-0000-000061020000}"/>
    <cellStyle name="specstores" xfId="615" xr:uid="{00000000-0005-0000-0000-000063020000}"/>
    <cellStyle name="static" xfId="616" xr:uid="{00000000-0005-0000-0000-000064020000}"/>
    <cellStyle name="STYLE1" xfId="617" xr:uid="{00000000-0005-0000-0000-000065020000}"/>
    <cellStyle name="STYLE2" xfId="618" xr:uid="{00000000-0005-0000-0000-000066020000}"/>
    <cellStyle name="STYLE3" xfId="619" xr:uid="{00000000-0005-0000-0000-000067020000}"/>
    <cellStyle name="STYLE4" xfId="620" xr:uid="{00000000-0005-0000-0000-000068020000}"/>
    <cellStyle name="STYLE5" xfId="621" xr:uid="{00000000-0005-0000-0000-000069020000}"/>
    <cellStyle name="Subtotal" xfId="622" xr:uid="{00000000-0005-0000-0000-00006A020000}"/>
    <cellStyle name="Subtotal 2" xfId="623" xr:uid="{00000000-0005-0000-0000-00006B020000}"/>
    <cellStyle name="text" xfId="624" xr:uid="{00000000-0005-0000-0000-00006C020000}"/>
    <cellStyle name="Title" xfId="6" builtinId="15" customBuiltin="1"/>
    <cellStyle name="Title 2" xfId="389" xr:uid="{00000000-0005-0000-0000-00006E020000}"/>
    <cellStyle name="TitreRub" xfId="625" xr:uid="{00000000-0005-0000-0000-000074020000}"/>
    <cellStyle name="TitreTab" xfId="626" xr:uid="{00000000-0005-0000-0000-000075020000}"/>
    <cellStyle name="Topheader" xfId="627" xr:uid="{00000000-0005-0000-0000-000076020000}"/>
    <cellStyle name="Total" xfId="21" builtinId="25" customBuiltin="1"/>
    <cellStyle name="Total 2" xfId="390" xr:uid="{00000000-0005-0000-0000-000078020000}"/>
    <cellStyle name="Warning Text" xfId="19" builtinId="11" customBuiltin="1"/>
    <cellStyle name="Warning Text 2" xfId="391" xr:uid="{00000000-0005-0000-0000-00007A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MANAGEMENT_REPORTING/ALModel/Monthly/2005/04Apr/Inputs/Cur_Ass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OUNT/MANAGEMENT_REPORTING/ALModel/2008/IRR/09_Sep/Rolling%20Income%20Stmt_Se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TREASURY/Daily%20Cash%20MGMT%20and%20Liquidity/Daily%20cash%20wires/Meridian%20cash%20wires%20instructio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Owner/Local%20Settings/Temporary%20Internet%20Files/Content.IE5/WSYB2LKL/INVEST%20WORKS-%20trial%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Statements/2009/2009%2012%20December/Financial%20Statements%20Supporting%20Schedules/CCD%20files/RmensDCU122009%20v%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COUNT/MANAGEMENT_REPORTING/ALModel/2012/Target%20Balances%20FORECA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rgap"/>
      <sheetName val="BS"/>
      <sheetName val="Assets"/>
      <sheetName val="Crystal Input"/>
      <sheetName val="GW Fixed Info"/>
      <sheetName val="Report for CA"/>
      <sheetName val="R 5yr"/>
      <sheetName val="R 4yr"/>
      <sheetName val="R 3yr"/>
      <sheetName val="R 2yr"/>
      <sheetName val="R 1yr"/>
      <sheetName val="R 6mth"/>
      <sheetName val="C 5yr"/>
      <sheetName val="C 4yr"/>
      <sheetName val="C 3yr"/>
      <sheetName val="C 2yr"/>
      <sheetName val="C 1yr"/>
      <sheetName val="C 6mth"/>
      <sheetName val="Adj runoff"/>
      <sheetName val="Dropdown Menu 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
      <sheetName val="Sum"/>
      <sheetName val="Graph"/>
      <sheetName val="Roll DN"/>
      <sheetName val="Roll UP"/>
      <sheetName val="Comp (2)"/>
      <sheetName val="Comp"/>
      <sheetName val="R2F"/>
      <sheetName val="R3F"/>
      <sheetName val="R4F"/>
      <sheetName val="R5F"/>
      <sheetName val="R6F"/>
      <sheetName val="R7F"/>
      <sheetName val="R8F"/>
      <sheetName val="R9F"/>
      <sheetName val="R10F"/>
      <sheetName val="R11F"/>
      <sheetName val="R12F"/>
      <sheetName val="R2U"/>
      <sheetName val="R3U"/>
      <sheetName val="R4U"/>
      <sheetName val="R5U"/>
      <sheetName val="R6U"/>
      <sheetName val="R7U"/>
      <sheetName val="R8U"/>
      <sheetName val="R9U"/>
      <sheetName val="R10U"/>
      <sheetName val="R11U"/>
      <sheetName val="R12U"/>
      <sheetName val="R2D"/>
      <sheetName val="R3D"/>
      <sheetName val="R4D"/>
      <sheetName val="R5D"/>
      <sheetName val="R6D"/>
      <sheetName val="R7D"/>
      <sheetName val="R8D"/>
      <sheetName val="R9D"/>
      <sheetName val="R10D"/>
      <sheetName val="R11D"/>
      <sheetName val="R12D"/>
    </sheetNames>
    <sheetDataSet>
      <sheetData sheetId="0"/>
      <sheetData sheetId="1"/>
      <sheetData sheetId="2"/>
      <sheetData sheetId="3"/>
      <sheetData sheetId="4"/>
      <sheetData sheetId="5"/>
      <sheetData sheetId="6"/>
      <sheetData sheetId="7" refreshError="1">
        <row r="4">
          <cell r="A4" t="str">
            <v>Meridian Credit Union Limited</v>
          </cell>
        </row>
        <row r="5">
          <cell r="A5" t="str">
            <v>Flat</v>
          </cell>
        </row>
        <row r="6">
          <cell r="A6" t="str">
            <v>Flat</v>
          </cell>
        </row>
        <row r="8">
          <cell r="A8" t="str">
            <v>Interest Income:</v>
          </cell>
        </row>
        <row r="9">
          <cell r="A9" t="str">
            <v xml:space="preserve">   League Account</v>
          </cell>
          <cell r="B9">
            <v>1024.59016393</v>
          </cell>
          <cell r="C9">
            <v>1058.7431693999999</v>
          </cell>
          <cell r="D9">
            <v>1061.6438356199999</v>
          </cell>
          <cell r="E9">
            <v>958.90410958999996</v>
          </cell>
          <cell r="F9">
            <v>1061.6438356199999</v>
          </cell>
          <cell r="G9">
            <v>1027.3972602700001</v>
          </cell>
          <cell r="H9">
            <v>1061.6438356199999</v>
          </cell>
          <cell r="I9">
            <v>1027.3972602700001</v>
          </cell>
          <cell r="J9">
            <v>1061.6438356199999</v>
          </cell>
          <cell r="K9">
            <v>1061.6438356199999</v>
          </cell>
          <cell r="L9">
            <v>1027.3972602700001</v>
          </cell>
          <cell r="M9">
            <v>1061.6438356199999</v>
          </cell>
          <cell r="O9">
            <v>12494.292237449999</v>
          </cell>
        </row>
        <row r="10">
          <cell r="A10" t="str">
            <v xml:space="preserve">  Cash &amp; Due</v>
          </cell>
          <cell r="B10">
            <v>1024.59016393</v>
          </cell>
          <cell r="C10">
            <v>1058.7431693999999</v>
          </cell>
          <cell r="D10">
            <v>1061.6438356199999</v>
          </cell>
          <cell r="E10">
            <v>958.90410958999996</v>
          </cell>
          <cell r="F10">
            <v>1061.6438356199999</v>
          </cell>
          <cell r="G10">
            <v>1027.3972602700001</v>
          </cell>
          <cell r="H10">
            <v>1061.6438356199999</v>
          </cell>
          <cell r="I10">
            <v>1027.3972602700001</v>
          </cell>
          <cell r="J10">
            <v>1061.6438356199999</v>
          </cell>
          <cell r="K10">
            <v>1061.6438356199999</v>
          </cell>
          <cell r="L10">
            <v>1027.3972602700001</v>
          </cell>
          <cell r="M10">
            <v>1061.6438356199999</v>
          </cell>
          <cell r="O10">
            <v>12494.292237449999</v>
          </cell>
        </row>
        <row r="11">
          <cell r="A11" t="str">
            <v xml:space="preserve">   Short Market</v>
          </cell>
          <cell r="B11">
            <v>19641.366557379999</v>
          </cell>
          <cell r="C11">
            <v>24512.609027319999</v>
          </cell>
          <cell r="D11">
            <v>26322.710630140002</v>
          </cell>
          <cell r="E11">
            <v>14637.206432880001</v>
          </cell>
          <cell r="F11">
            <v>4440.9260000000004</v>
          </cell>
          <cell r="G11">
            <v>3799.3499945200001</v>
          </cell>
          <cell r="H11">
            <v>5641.1792931500004</v>
          </cell>
          <cell r="I11">
            <v>5637.9890958899996</v>
          </cell>
          <cell r="J11">
            <v>6749.8567835599997</v>
          </cell>
          <cell r="K11">
            <v>9426.3416493200002</v>
          </cell>
          <cell r="L11">
            <v>10407.461380819999</v>
          </cell>
          <cell r="M11">
            <v>12933.72613151</v>
          </cell>
          <cell r="O11">
            <v>144150.72297649001</v>
          </cell>
        </row>
        <row r="12">
          <cell r="A12" t="str">
            <v xml:space="preserve">   CUCO Liquidity Reserve</v>
          </cell>
          <cell r="B12">
            <v>862926.56485633994</v>
          </cell>
          <cell r="C12">
            <v>889317.09915204998</v>
          </cell>
          <cell r="D12">
            <v>887404.14247999003</v>
          </cell>
          <cell r="E12">
            <v>813547.08747614</v>
          </cell>
          <cell r="F12">
            <v>914008.95549114002</v>
          </cell>
          <cell r="G12">
            <v>878890.78287084005</v>
          </cell>
          <cell r="H12">
            <v>902545.53863422002</v>
          </cell>
          <cell r="I12">
            <v>859731.48044635996</v>
          </cell>
          <cell r="J12">
            <v>875454.45923918998</v>
          </cell>
          <cell r="K12">
            <v>868869.33553019003</v>
          </cell>
          <cell r="L12">
            <v>829102.61454482004</v>
          </cell>
          <cell r="M12">
            <v>844933.16732238</v>
          </cell>
          <cell r="O12">
            <v>10426731.228043661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39812.127045430003</v>
          </cell>
          <cell r="C14">
            <v>37383.111352499996</v>
          </cell>
          <cell r="D14">
            <v>37516.786934700001</v>
          </cell>
          <cell r="E14">
            <v>33724.49455843</v>
          </cell>
          <cell r="F14">
            <v>37413.355413290003</v>
          </cell>
          <cell r="G14">
            <v>36248.483147480001</v>
          </cell>
          <cell r="H14">
            <v>37400.605205189997</v>
          </cell>
          <cell r="I14">
            <v>36201.132847560002</v>
          </cell>
          <cell r="J14">
            <v>37429.266685690003</v>
          </cell>
          <cell r="K14">
            <v>37415.628818789999</v>
          </cell>
          <cell r="L14">
            <v>36206.0335528</v>
          </cell>
          <cell r="M14">
            <v>37420.398792510001</v>
          </cell>
          <cell r="O14">
            <v>444171.42435436998</v>
          </cell>
        </row>
        <row r="15">
          <cell r="A15" t="str">
            <v xml:space="preserve">   Long Term Investments</v>
          </cell>
          <cell r="B15">
            <v>14389.303237820001</v>
          </cell>
          <cell r="C15">
            <v>14866.020113209999</v>
          </cell>
          <cell r="D15">
            <v>14906.726209029999</v>
          </cell>
          <cell r="E15">
            <v>13464.13963763</v>
          </cell>
          <cell r="F15">
            <v>14906.72602577</v>
          </cell>
          <cell r="G15">
            <v>14425.863895889999</v>
          </cell>
          <cell r="H15">
            <v>14906.72602575</v>
          </cell>
          <cell r="I15">
            <v>14425.863895889999</v>
          </cell>
          <cell r="J15">
            <v>14906.72602575</v>
          </cell>
          <cell r="K15">
            <v>14906.72602575</v>
          </cell>
          <cell r="L15">
            <v>14425.863895889999</v>
          </cell>
          <cell r="M15">
            <v>14906.961921460001</v>
          </cell>
          <cell r="O15">
            <v>175437.64690984</v>
          </cell>
        </row>
        <row r="16">
          <cell r="A16" t="str">
            <v xml:space="preserve">   Asset Balancing Account</v>
          </cell>
          <cell r="B16">
            <v>37610.65681932</v>
          </cell>
          <cell r="C16">
            <v>58862.122206660002</v>
          </cell>
          <cell r="D16">
            <v>28967.114285600001</v>
          </cell>
          <cell r="E16">
            <v>37450.107037349997</v>
          </cell>
          <cell r="F16">
            <v>40738.352156679997</v>
          </cell>
          <cell r="G16">
            <v>61999.74635845</v>
          </cell>
          <cell r="H16">
            <v>74065.166905530001</v>
          </cell>
          <cell r="I16">
            <v>69346.213808820001</v>
          </cell>
          <cell r="J16">
            <v>83020.248372210001</v>
          </cell>
          <cell r="K16">
            <v>88229.604867870003</v>
          </cell>
          <cell r="L16">
            <v>84806.659863590001</v>
          </cell>
          <cell r="M16">
            <v>90053.247760049999</v>
          </cell>
          <cell r="O16">
            <v>755149.24044213002</v>
          </cell>
        </row>
        <row r="17">
          <cell r="A17" t="str">
            <v xml:space="preserve">  Total Investments</v>
          </cell>
          <cell r="B17">
            <v>974380.01851629</v>
          </cell>
          <cell r="C17">
            <v>1024940.96185174</v>
          </cell>
          <cell r="D17">
            <v>995117.48053945997</v>
          </cell>
          <cell r="E17">
            <v>912823.03514242999</v>
          </cell>
          <cell r="F17">
            <v>1011508.31508688</v>
          </cell>
          <cell r="G17">
            <v>995364.22626718006</v>
          </cell>
          <cell r="H17">
            <v>1034559.21606384</v>
          </cell>
          <cell r="I17">
            <v>985342.68009451998</v>
          </cell>
          <cell r="J17">
            <v>1017560.5571064</v>
          </cell>
          <cell r="K17">
            <v>1018847.63689192</v>
          </cell>
          <cell r="L17">
            <v>974948.63323792</v>
          </cell>
          <cell r="M17">
            <v>1000247.50192791</v>
          </cell>
          <cell r="O17">
            <v>11945640.262726489</v>
          </cell>
        </row>
        <row r="18">
          <cell r="A18" t="str">
            <v xml:space="preserve">    Variable Rate Mortgages</v>
          </cell>
          <cell r="B18">
            <v>775413.16307252005</v>
          </cell>
          <cell r="C18">
            <v>817604.83789086004</v>
          </cell>
          <cell r="D18">
            <v>830393.75931666</v>
          </cell>
          <cell r="E18">
            <v>753311.97290885996</v>
          </cell>
          <cell r="F18">
            <v>838680.67883771996</v>
          </cell>
          <cell r="G18">
            <v>817218.81101215002</v>
          </cell>
          <cell r="H18">
            <v>853421.01155228994</v>
          </cell>
          <cell r="I18">
            <v>834838.92366444995</v>
          </cell>
          <cell r="J18">
            <v>873128.83820187999</v>
          </cell>
          <cell r="K18">
            <v>885979.49644033995</v>
          </cell>
          <cell r="L18">
            <v>870842.94363151002</v>
          </cell>
          <cell r="M18">
            <v>914533.58934120997</v>
          </cell>
          <cell r="O18">
            <v>10065368.02587045</v>
          </cell>
        </row>
        <row r="19">
          <cell r="A19" t="str">
            <v xml:space="preserve">    6 Month Mortgage</v>
          </cell>
          <cell r="B19">
            <v>14043.36004046</v>
          </cell>
          <cell r="C19">
            <v>14180.785216419999</v>
          </cell>
          <cell r="D19">
            <v>14127.098560689999</v>
          </cell>
          <cell r="E19">
            <v>12336.520485499999</v>
          </cell>
          <cell r="F19">
            <v>12998.58449535</v>
          </cell>
          <cell r="G19">
            <v>12389.929436410001</v>
          </cell>
          <cell r="H19">
            <v>12843.785379389999</v>
          </cell>
          <cell r="I19">
            <v>12466.555373310001</v>
          </cell>
          <cell r="J19">
            <v>12931.60167643</v>
          </cell>
          <cell r="K19">
            <v>12993.91310242</v>
          </cell>
          <cell r="L19">
            <v>12644.98304524</v>
          </cell>
          <cell r="M19">
            <v>13161.211874860001</v>
          </cell>
          <cell r="O19">
            <v>157118.32868648</v>
          </cell>
        </row>
        <row r="20">
          <cell r="A20" t="str">
            <v xml:space="preserve">    1 Year Mortgage</v>
          </cell>
          <cell r="B20">
            <v>201959.41858669001</v>
          </cell>
          <cell r="C20">
            <v>204132.16661258999</v>
          </cell>
          <cell r="D20">
            <v>200548.77690149</v>
          </cell>
          <cell r="E20">
            <v>177914.60250271001</v>
          </cell>
          <cell r="F20">
            <v>192770.67263397999</v>
          </cell>
          <cell r="G20">
            <v>182961.29017754999</v>
          </cell>
          <cell r="H20">
            <v>184411.78861672999</v>
          </cell>
          <cell r="I20">
            <v>173467.44450464999</v>
          </cell>
          <cell r="J20">
            <v>174526.70316241001</v>
          </cell>
          <cell r="K20">
            <v>169385.81980974</v>
          </cell>
          <cell r="L20">
            <v>158907.13154160001</v>
          </cell>
          <cell r="M20">
            <v>162050.63771382999</v>
          </cell>
          <cell r="O20">
            <v>2183036.45276397</v>
          </cell>
        </row>
        <row r="21">
          <cell r="A21" t="str">
            <v xml:space="preserve">    2 Year Mortgage</v>
          </cell>
          <cell r="B21">
            <v>141104.93103921</v>
          </cell>
          <cell r="C21">
            <v>146195.96534431999</v>
          </cell>
          <cell r="D21">
            <v>146483.06332891001</v>
          </cell>
          <cell r="E21">
            <v>131891.24580755999</v>
          </cell>
          <cell r="F21">
            <v>145358.98930270999</v>
          </cell>
          <cell r="G21">
            <v>139941.07442675999</v>
          </cell>
          <cell r="H21">
            <v>144348.92531684</v>
          </cell>
          <cell r="I21">
            <v>139148.57393983001</v>
          </cell>
          <cell r="J21">
            <v>143308.67229630999</v>
          </cell>
          <cell r="K21">
            <v>143047.60741085</v>
          </cell>
          <cell r="L21">
            <v>137504.64361679001</v>
          </cell>
          <cell r="M21">
            <v>140920.03411735001</v>
          </cell>
          <cell r="O21">
            <v>1699253.7259474399</v>
          </cell>
        </row>
        <row r="22">
          <cell r="A22" t="str">
            <v xml:space="preserve">    3 Year Mortgage</v>
          </cell>
          <cell r="B22">
            <v>350588.31461002998</v>
          </cell>
          <cell r="C22">
            <v>364764.68573332002</v>
          </cell>
          <cell r="D22">
            <v>366625.04161964002</v>
          </cell>
          <cell r="E22">
            <v>330760.82578354998</v>
          </cell>
          <cell r="F22">
            <v>365916.90945391002</v>
          </cell>
          <cell r="G22">
            <v>354019.90620909998</v>
          </cell>
          <cell r="H22">
            <v>365840.21069902001</v>
          </cell>
          <cell r="I22">
            <v>354044.96878181997</v>
          </cell>
          <cell r="J22">
            <v>366171.24421684002</v>
          </cell>
          <cell r="K22">
            <v>366737.33106081001</v>
          </cell>
          <cell r="L22">
            <v>355881.10930771998</v>
          </cell>
          <cell r="M22">
            <v>368972.15417143999</v>
          </cell>
          <cell r="O22">
            <v>4310322.7016471997</v>
          </cell>
        </row>
        <row r="23">
          <cell r="A23" t="str">
            <v xml:space="preserve">    4 Year Mortgage</v>
          </cell>
          <cell r="B23">
            <v>3750184.9797492898</v>
          </cell>
          <cell r="C23">
            <v>3905782.8888773201</v>
          </cell>
          <cell r="D23">
            <v>3931072.3406094201</v>
          </cell>
          <cell r="E23">
            <v>3548556.6624714499</v>
          </cell>
          <cell r="F23">
            <v>3929129.4621419599</v>
          </cell>
          <cell r="G23">
            <v>3806760.1430917</v>
          </cell>
          <cell r="H23">
            <v>3944428.9402768901</v>
          </cell>
          <cell r="I23">
            <v>3829277.26372228</v>
          </cell>
          <cell r="J23">
            <v>3975064.4947694801</v>
          </cell>
          <cell r="K23">
            <v>3996529.1839661701</v>
          </cell>
          <cell r="L23">
            <v>3890568.9346023598</v>
          </cell>
          <cell r="M23">
            <v>4048966.33563407</v>
          </cell>
          <cell r="O23">
            <v>46556321.629912391</v>
          </cell>
        </row>
        <row r="24">
          <cell r="A24" t="str">
            <v xml:space="preserve">    5 Year Mortgage</v>
          </cell>
          <cell r="B24">
            <v>3401168.4336214601</v>
          </cell>
          <cell r="C24">
            <v>3538094.7799616898</v>
          </cell>
          <cell r="D24">
            <v>3559230.4091694001</v>
          </cell>
          <cell r="E24">
            <v>3211317.76997292</v>
          </cell>
          <cell r="F24">
            <v>3553317.2273635301</v>
          </cell>
          <cell r="G24">
            <v>3440280.86404583</v>
          </cell>
          <cell r="H24">
            <v>3560074.9449006701</v>
          </cell>
          <cell r="I24">
            <v>3448808.5456196899</v>
          </cell>
          <cell r="J24">
            <v>3570346.7768459702</v>
          </cell>
          <cell r="K24">
            <v>3579557.13356956</v>
          </cell>
          <cell r="L24">
            <v>3475276.0248152502</v>
          </cell>
          <cell r="M24">
            <v>3608678.2317752298</v>
          </cell>
          <cell r="O24">
            <v>41946151.141661197</v>
          </cell>
        </row>
        <row r="25">
          <cell r="A25" t="str">
            <v xml:space="preserve">    7 Year Mortgage</v>
          </cell>
          <cell r="B25">
            <v>507299.55084626999</v>
          </cell>
          <cell r="C25">
            <v>528478.87740096997</v>
          </cell>
          <cell r="D25">
            <v>531662.87884960999</v>
          </cell>
          <cell r="E25">
            <v>479952.60327604</v>
          </cell>
          <cell r="F25">
            <v>531420.38652076002</v>
          </cell>
          <cell r="G25">
            <v>514973.12275664002</v>
          </cell>
          <cell r="H25">
            <v>533278.90346572001</v>
          </cell>
          <cell r="I25">
            <v>516977.93369009002</v>
          </cell>
          <cell r="J25">
            <v>535819.14848570002</v>
          </cell>
          <cell r="K25">
            <v>537800.74612201995</v>
          </cell>
          <cell r="L25">
            <v>522971.11017731001</v>
          </cell>
          <cell r="M25">
            <v>543030.82209549996</v>
          </cell>
          <cell r="O25">
            <v>6283666.0836866302</v>
          </cell>
        </row>
        <row r="26">
          <cell r="A26" t="str">
            <v xml:space="preserve">    10 Year Mortgage</v>
          </cell>
          <cell r="B26">
            <v>40096.026393940003</v>
          </cell>
          <cell r="C26">
            <v>41807.007528909999</v>
          </cell>
          <cell r="D26">
            <v>42106.147428659999</v>
          </cell>
          <cell r="E26">
            <v>38039.58299771</v>
          </cell>
          <cell r="F26">
            <v>42154.70336698</v>
          </cell>
          <cell r="G26">
            <v>40873.21829569</v>
          </cell>
          <cell r="H26">
            <v>42366.909893260003</v>
          </cell>
          <cell r="I26">
            <v>41116.82514488</v>
          </cell>
          <cell r="J26">
            <v>42652.155029230002</v>
          </cell>
          <cell r="K26">
            <v>42845.119449739999</v>
          </cell>
          <cell r="L26">
            <v>41687.101917549997</v>
          </cell>
          <cell r="M26">
            <v>43358.801256489998</v>
          </cell>
          <cell r="O26">
            <v>499103.59870303998</v>
          </cell>
        </row>
        <row r="27">
          <cell r="A27" t="str">
            <v xml:space="preserve">    Securitized Contra</v>
          </cell>
          <cell r="B27">
            <v>-1414309.2513018099</v>
          </cell>
          <cell r="C27">
            <v>-1425276.31411599</v>
          </cell>
          <cell r="D27">
            <v>-1397535.15881876</v>
          </cell>
          <cell r="E27">
            <v>-1235309.42587779</v>
          </cell>
          <cell r="F27">
            <v>-1337401.3664448201</v>
          </cell>
          <cell r="G27">
            <v>-1263149.64468307</v>
          </cell>
          <cell r="H27">
            <v>-1257797.33263452</v>
          </cell>
          <cell r="I27">
            <v>-1159247.61193609</v>
          </cell>
          <cell r="J27">
            <v>-1128654.03223812</v>
          </cell>
          <cell r="K27">
            <v>-1063637.62991509</v>
          </cell>
          <cell r="L27">
            <v>-971833.78689691005</v>
          </cell>
          <cell r="M27">
            <v>-940315.54300177004</v>
          </cell>
          <cell r="O27">
            <v>-14594467.09786474</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-1274584.04422754</v>
          </cell>
          <cell r="C29">
            <v>-1304054.5604922101</v>
          </cell>
          <cell r="D29">
            <v>-1294475.1775487801</v>
          </cell>
          <cell r="E29">
            <v>-1158039.7762934801</v>
          </cell>
          <cell r="F29">
            <v>-1268767.45550859</v>
          </cell>
          <cell r="G29">
            <v>-1215801.86257947</v>
          </cell>
          <cell r="H29">
            <v>-1243233.29533762</v>
          </cell>
          <cell r="I29">
            <v>-1190955.3946518099</v>
          </cell>
          <cell r="J29">
            <v>-1217666.25074533</v>
          </cell>
          <cell r="K29">
            <v>-1204938.10916697</v>
          </cell>
          <cell r="L29">
            <v>-1154424.76331514</v>
          </cell>
          <cell r="M29">
            <v>-1176792.4822533701</v>
          </cell>
          <cell r="O29">
            <v>-14703733.17212031</v>
          </cell>
        </row>
        <row r="30">
          <cell r="A30" t="str">
            <v xml:space="preserve">    New CMB Contra</v>
          </cell>
          <cell r="B30">
            <v>-344094.15057376999</v>
          </cell>
          <cell r="C30">
            <v>-413612.66103552002</v>
          </cell>
          <cell r="D30">
            <v>-472396.30167808</v>
          </cell>
          <cell r="E30">
            <v>-422334.75568219001</v>
          </cell>
          <cell r="F30">
            <v>-524613.15943767002</v>
          </cell>
          <cell r="G30">
            <v>-562354.54415752995</v>
          </cell>
          <cell r="H30">
            <v>-575107.85268836003</v>
          </cell>
          <cell r="I30">
            <v>-610628.97663698997</v>
          </cell>
          <cell r="J30">
            <v>-686284.96960684995</v>
          </cell>
          <cell r="K30">
            <v>-679129.06341644004</v>
          </cell>
          <cell r="L30">
            <v>-710234.94807534001</v>
          </cell>
          <cell r="M30">
            <v>-787960.59881918004</v>
          </cell>
          <cell r="O30">
            <v>-6788751.9818079202</v>
          </cell>
        </row>
        <row r="31">
          <cell r="A31" t="str">
            <v xml:space="preserve">   Retail  Mortgages</v>
          </cell>
          <cell r="B31">
            <v>6148870.7318567503</v>
          </cell>
          <cell r="C31">
            <v>6418098.4589226795</v>
          </cell>
          <cell r="D31">
            <v>6457842.8777388604</v>
          </cell>
          <cell r="E31">
            <v>5868397.8283528397</v>
          </cell>
          <cell r="F31">
            <v>6480965.6327258199</v>
          </cell>
          <cell r="G31">
            <v>6268112.3080317602</v>
          </cell>
          <cell r="H31">
            <v>6564876.93944031</v>
          </cell>
          <cell r="I31">
            <v>6389315.0512161097</v>
          </cell>
          <cell r="J31">
            <v>6661344.3820939502</v>
          </cell>
          <cell r="K31">
            <v>6787171.5484331502</v>
          </cell>
          <cell r="L31">
            <v>6629790.4843679396</v>
          </cell>
          <cell r="M31">
            <v>6938603.19390566</v>
          </cell>
          <cell r="O31">
            <v>77613389.437085837</v>
          </cell>
        </row>
        <row r="32">
          <cell r="A32" t="str">
            <v xml:space="preserve">    Instalment - Retail</v>
          </cell>
          <cell r="B32">
            <v>555986.47493296</v>
          </cell>
          <cell r="C32">
            <v>557025.11154849001</v>
          </cell>
          <cell r="D32">
            <v>553459.42755251005</v>
          </cell>
          <cell r="E32">
            <v>501072.80569892999</v>
          </cell>
          <cell r="F32">
            <v>548441.14851322002</v>
          </cell>
          <cell r="G32">
            <v>527259.51202958997</v>
          </cell>
          <cell r="H32">
            <v>552326.85222112003</v>
          </cell>
          <cell r="I32">
            <v>541981.45318315004</v>
          </cell>
          <cell r="J32">
            <v>558259.7503059</v>
          </cell>
          <cell r="K32">
            <v>558225.14584811998</v>
          </cell>
          <cell r="L32">
            <v>550181.43374225998</v>
          </cell>
          <cell r="M32">
            <v>578589.51382107998</v>
          </cell>
          <cell r="O32">
            <v>6582808.6293973299</v>
          </cell>
        </row>
        <row r="33">
          <cell r="A33" t="str">
            <v xml:space="preserve">    Fixed Rate Instalment</v>
          </cell>
          <cell r="B33">
            <v>81316.021527699995</v>
          </cell>
          <cell r="C33">
            <v>81841.805221450006</v>
          </cell>
          <cell r="D33">
            <v>81457.994458929999</v>
          </cell>
          <cell r="E33">
            <v>74177.239069090007</v>
          </cell>
          <cell r="F33">
            <v>81716.912049999999</v>
          </cell>
          <cell r="G33">
            <v>78903.560279309997</v>
          </cell>
          <cell r="H33">
            <v>82904.891717420003</v>
          </cell>
          <cell r="I33">
            <v>81754.539982699993</v>
          </cell>
          <cell r="J33">
            <v>84534.594383529999</v>
          </cell>
          <cell r="K33">
            <v>84750.943310040006</v>
          </cell>
          <cell r="L33">
            <v>83754.743505630002</v>
          </cell>
          <cell r="M33">
            <v>88387.638952840003</v>
          </cell>
          <cell r="O33">
            <v>985500.88445864001</v>
          </cell>
        </row>
        <row r="34">
          <cell r="A34" t="str">
            <v xml:space="preserve">    Demand - Retail</v>
          </cell>
          <cell r="B34">
            <v>57444.648101450002</v>
          </cell>
          <cell r="C34">
            <v>58013.008580579997</v>
          </cell>
          <cell r="D34">
            <v>58127.805174059999</v>
          </cell>
          <cell r="E34">
            <v>52294.823195390003</v>
          </cell>
          <cell r="F34">
            <v>57561.116976789999</v>
          </cell>
          <cell r="G34">
            <v>55743.698421649999</v>
          </cell>
          <cell r="H34">
            <v>58363.261124910001</v>
          </cell>
          <cell r="I34">
            <v>57014.44257978</v>
          </cell>
          <cell r="J34">
            <v>58709.684928219998</v>
          </cell>
          <cell r="K34">
            <v>58804.720645449997</v>
          </cell>
          <cell r="L34">
            <v>57918.164502669999</v>
          </cell>
          <cell r="M34">
            <v>60647.217309920001</v>
          </cell>
          <cell r="O34">
            <v>690642.59154087002</v>
          </cell>
        </row>
        <row r="35">
          <cell r="A35" t="str">
            <v xml:space="preserve">    Student</v>
          </cell>
          <cell r="B35">
            <v>23484.739331780002</v>
          </cell>
          <cell r="C35">
            <v>24396.655238880001</v>
          </cell>
          <cell r="D35">
            <v>24541.118497799998</v>
          </cell>
          <cell r="E35">
            <v>22229.583524009999</v>
          </cell>
          <cell r="F35">
            <v>24694.50227348</v>
          </cell>
          <cell r="G35">
            <v>23965.183518000002</v>
          </cell>
          <cell r="H35">
            <v>24820.537005949998</v>
          </cell>
          <cell r="I35">
            <v>24072.436960930001</v>
          </cell>
          <cell r="J35">
            <v>24931.635031350001</v>
          </cell>
          <cell r="K35">
            <v>24989.2419524</v>
          </cell>
          <cell r="L35">
            <v>24237.206397450002</v>
          </cell>
          <cell r="M35">
            <v>25148.350318410001</v>
          </cell>
          <cell r="O35">
            <v>291511.19005044003</v>
          </cell>
        </row>
        <row r="36">
          <cell r="A36" t="str">
            <v xml:space="preserve">    LOC </v>
          </cell>
          <cell r="B36">
            <v>1848098.6538646501</v>
          </cell>
          <cell r="C36">
            <v>1909701.94232681</v>
          </cell>
          <cell r="D36">
            <v>1914934.0024427699</v>
          </cell>
          <cell r="E36">
            <v>1731072.0263506901</v>
          </cell>
          <cell r="F36">
            <v>1916544.02917397</v>
          </cell>
          <cell r="G36">
            <v>1854720.0282328799</v>
          </cell>
          <cell r="H36">
            <v>1916544.02917397</v>
          </cell>
          <cell r="I36">
            <v>1854720.0282328799</v>
          </cell>
          <cell r="J36">
            <v>1916544.02917397</v>
          </cell>
          <cell r="K36">
            <v>1916544.02917397</v>
          </cell>
          <cell r="L36">
            <v>1854720.0282328799</v>
          </cell>
          <cell r="M36">
            <v>1916544.02917397</v>
          </cell>
          <cell r="O36">
            <v>22550686.855553411</v>
          </cell>
        </row>
        <row r="37">
          <cell r="A37" t="str">
            <v xml:space="preserve">    Fixed Rate Demands</v>
          </cell>
          <cell r="B37">
            <v>2041.08410895</v>
          </cell>
          <cell r="C37">
            <v>1986.1065058500001</v>
          </cell>
          <cell r="D37">
            <v>1973.5206192400001</v>
          </cell>
          <cell r="E37">
            <v>1780.11112198</v>
          </cell>
          <cell r="F37">
            <v>1944.13713876</v>
          </cell>
          <cell r="G37">
            <v>1866.9542222</v>
          </cell>
          <cell r="H37">
            <v>1950.9346553</v>
          </cell>
          <cell r="I37">
            <v>1905.5329278700001</v>
          </cell>
          <cell r="J37">
            <v>1956.9713687599999</v>
          </cell>
          <cell r="K37">
            <v>1954.3586740999999</v>
          </cell>
          <cell r="L37">
            <v>1922.3050009599999</v>
          </cell>
          <cell r="M37">
            <v>2013.0721660700001</v>
          </cell>
          <cell r="O37">
            <v>23295.088510040001</v>
          </cell>
        </row>
        <row r="38">
          <cell r="A38" t="str">
            <v xml:space="preserve">    Meritline</v>
          </cell>
          <cell r="B38">
            <v>838433.53278689005</v>
          </cell>
          <cell r="C38">
            <v>886387.95774644997</v>
          </cell>
          <cell r="D38">
            <v>909472.20983014</v>
          </cell>
          <cell r="E38">
            <v>828605.92565480003</v>
          </cell>
          <cell r="F38">
            <v>934169.83064547996</v>
          </cell>
          <cell r="G38">
            <v>906233.28889589</v>
          </cell>
          <cell r="H38">
            <v>951136.57620000001</v>
          </cell>
          <cell r="I38">
            <v>944912.06001752999</v>
          </cell>
          <cell r="J38">
            <v>979160.99256137002</v>
          </cell>
          <cell r="K38">
            <v>992155.28651780996</v>
          </cell>
          <cell r="L38">
            <v>976377.05310410995</v>
          </cell>
          <cell r="M38">
            <v>1027694.45532</v>
          </cell>
          <cell r="O38">
            <v>11174739.169280469</v>
          </cell>
        </row>
        <row r="39">
          <cell r="A39" t="str">
            <v xml:space="preserve">    Meritline/RSPLC CONTRA</v>
          </cell>
          <cell r="B39">
            <v>-963.38036065999995</v>
          </cell>
          <cell r="C39">
            <v>-997.51639918000001</v>
          </cell>
          <cell r="D39">
            <v>-1004.3071274</v>
          </cell>
          <cell r="E39">
            <v>-908.94867288</v>
          </cell>
          <cell r="F39">
            <v>-1010.3938372600001</v>
          </cell>
          <cell r="G39">
            <v>-979.76394246999996</v>
          </cell>
          <cell r="H39">
            <v>-1016.48054712</v>
          </cell>
          <cell r="I39">
            <v>-985.65430685000001</v>
          </cell>
          <cell r="J39">
            <v>-1020.5383537</v>
          </cell>
          <cell r="K39">
            <v>-1024.5961602699999</v>
          </cell>
          <cell r="L39">
            <v>-993.50812602999997</v>
          </cell>
          <cell r="M39">
            <v>-1028.65396685</v>
          </cell>
          <cell r="O39">
            <v>-11933.741800670001</v>
          </cell>
        </row>
        <row r="40">
          <cell r="A40" t="str">
            <v xml:space="preserve">    Loan Advance Suspense</v>
          </cell>
          <cell r="B40">
            <v>5199.3534836099998</v>
          </cell>
          <cell r="C40">
            <v>5372.6652663900004</v>
          </cell>
          <cell r="D40">
            <v>5387.3848972599999</v>
          </cell>
          <cell r="E40">
            <v>4866.0250684900002</v>
          </cell>
          <cell r="F40">
            <v>5387.3848972599999</v>
          </cell>
          <cell r="G40">
            <v>5213.59828767</v>
          </cell>
          <cell r="H40">
            <v>5387.3848972599999</v>
          </cell>
          <cell r="I40">
            <v>5213.59828767</v>
          </cell>
          <cell r="J40">
            <v>5387.3848972599999</v>
          </cell>
          <cell r="K40">
            <v>5387.3848972599999</v>
          </cell>
          <cell r="L40">
            <v>5213.59828767</v>
          </cell>
          <cell r="M40">
            <v>5387.3848972599999</v>
          </cell>
          <cell r="O40">
            <v>63403.148065059999</v>
          </cell>
        </row>
        <row r="41">
          <cell r="A41" t="str">
            <v xml:space="preserve">    Overdrafts</v>
          </cell>
          <cell r="B41">
            <v>55979.269672130002</v>
          </cell>
          <cell r="C41">
            <v>57845.245327869998</v>
          </cell>
          <cell r="D41">
            <v>58003.725452049999</v>
          </cell>
          <cell r="E41">
            <v>52390.461698630003</v>
          </cell>
          <cell r="F41">
            <v>58003.725452049999</v>
          </cell>
          <cell r="G41">
            <v>56132.637534250003</v>
          </cell>
          <cell r="H41">
            <v>58003.725452049999</v>
          </cell>
          <cell r="I41">
            <v>56132.637534250003</v>
          </cell>
          <cell r="J41">
            <v>58003.725452049999</v>
          </cell>
          <cell r="K41">
            <v>58003.725452049999</v>
          </cell>
          <cell r="L41">
            <v>56132.637534250003</v>
          </cell>
          <cell r="M41">
            <v>58003.725452049999</v>
          </cell>
          <cell r="O41">
            <v>682635.24201368005</v>
          </cell>
        </row>
        <row r="42">
          <cell r="A42" t="str">
            <v xml:space="preserve">   Retail Credit</v>
          </cell>
          <cell r="B42">
            <v>3467020.3974494599</v>
          </cell>
          <cell r="C42">
            <v>3581572.9813635899</v>
          </cell>
          <cell r="D42">
            <v>3606352.8817973598</v>
          </cell>
          <cell r="E42">
            <v>3267580.0527091301</v>
          </cell>
          <cell r="F42">
            <v>3627452.3932837499</v>
          </cell>
          <cell r="G42">
            <v>3509058.69747897</v>
          </cell>
          <cell r="H42">
            <v>3650421.7119008601</v>
          </cell>
          <cell r="I42">
            <v>3566721.0753999101</v>
          </cell>
          <cell r="J42">
            <v>3686468.2297487101</v>
          </cell>
          <cell r="K42">
            <v>3699790.2403109302</v>
          </cell>
          <cell r="L42">
            <v>3609463.6621818501</v>
          </cell>
          <cell r="M42">
            <v>3761386.7334447498</v>
          </cell>
          <cell r="O42">
            <v>43033289.057069257</v>
          </cell>
        </row>
        <row r="43">
          <cell r="A43" t="str">
            <v xml:space="preserve">    Commercial Variable</v>
          </cell>
          <cell r="B43">
            <v>20283.295192649999</v>
          </cell>
          <cell r="C43">
            <v>21338.992907129999</v>
          </cell>
          <cell r="D43">
            <v>21562.731995890001</v>
          </cell>
          <cell r="E43">
            <v>19456.587406369999</v>
          </cell>
          <cell r="F43">
            <v>21518.237237820002</v>
          </cell>
          <cell r="G43">
            <v>20804.61037608</v>
          </cell>
          <cell r="H43">
            <v>21478.627421599998</v>
          </cell>
          <cell r="I43">
            <v>20767.314214490001</v>
          </cell>
          <cell r="J43">
            <v>21441.24594438</v>
          </cell>
          <cell r="K43">
            <v>21424.06212939</v>
          </cell>
          <cell r="L43">
            <v>20718.323807770001</v>
          </cell>
          <cell r="M43">
            <v>21394.392061400002</v>
          </cell>
          <cell r="O43">
            <v>252188.42069497</v>
          </cell>
        </row>
        <row r="44">
          <cell r="A44" t="str">
            <v xml:space="preserve">    Commercial 6 Month Mtg</v>
          </cell>
          <cell r="B44">
            <v>1789.57685016</v>
          </cell>
          <cell r="C44">
            <v>1715.5983510000001</v>
          </cell>
          <cell r="D44">
            <v>1557.49472124</v>
          </cell>
          <cell r="E44">
            <v>1385.1684440900001</v>
          </cell>
          <cell r="F44">
            <v>1471.0255183300001</v>
          </cell>
          <cell r="G44">
            <v>1365.41787241</v>
          </cell>
          <cell r="H44">
            <v>1409.6521291199999</v>
          </cell>
          <cell r="I44">
            <v>1362.97031158</v>
          </cell>
          <cell r="J44">
            <v>1407.1943153300001</v>
          </cell>
          <cell r="K44">
            <v>1406.0685650200001</v>
          </cell>
          <cell r="L44">
            <v>1359.7437655000001</v>
          </cell>
          <cell r="M44">
            <v>1404.1181159400001</v>
          </cell>
          <cell r="O44">
            <v>17634.028959719999</v>
          </cell>
        </row>
        <row r="45">
          <cell r="A45" t="str">
            <v xml:space="preserve">    Commercial 1 Year Mtg</v>
          </cell>
          <cell r="B45">
            <v>96363.426720060001</v>
          </cell>
          <cell r="C45">
            <v>99058.099786759994</v>
          </cell>
          <cell r="D45">
            <v>98114.886530289994</v>
          </cell>
          <cell r="E45">
            <v>87805.243206910003</v>
          </cell>
          <cell r="F45">
            <v>96571.112332760007</v>
          </cell>
          <cell r="G45">
            <v>93039.680057399994</v>
          </cell>
          <cell r="H45">
            <v>94575.537230550006</v>
          </cell>
          <cell r="I45">
            <v>90021.301298489998</v>
          </cell>
          <cell r="J45">
            <v>88142.229358950004</v>
          </cell>
          <cell r="K45">
            <v>83932.879890679993</v>
          </cell>
          <cell r="L45">
            <v>80562.388006890003</v>
          </cell>
          <cell r="M45">
            <v>82942.079773310004</v>
          </cell>
          <cell r="O45">
            <v>1091128.86419305</v>
          </cell>
        </row>
        <row r="46">
          <cell r="A46" t="str">
            <v xml:space="preserve">    Commercial 2 Year Mtg</v>
          </cell>
          <cell r="B46">
            <v>36392.405546870003</v>
          </cell>
          <cell r="C46">
            <v>37913.508832890002</v>
          </cell>
          <cell r="D46">
            <v>37138.344884509999</v>
          </cell>
          <cell r="E46">
            <v>32859.064658570001</v>
          </cell>
          <cell r="F46">
            <v>36289.767067369998</v>
          </cell>
          <cell r="G46">
            <v>35076.295519430001</v>
          </cell>
          <cell r="H46">
            <v>36201.797924630002</v>
          </cell>
          <cell r="I46">
            <v>34829.354045400003</v>
          </cell>
          <cell r="J46">
            <v>35834.454670749998</v>
          </cell>
          <cell r="K46">
            <v>35796.919567420002</v>
          </cell>
          <cell r="L46">
            <v>34606.867315420001</v>
          </cell>
          <cell r="M46">
            <v>35630.594198400002</v>
          </cell>
          <cell r="O46">
            <v>428569.37423165998</v>
          </cell>
        </row>
        <row r="47">
          <cell r="A47" t="str">
            <v xml:space="preserve">    Commercial 3 Year Mtg</v>
          </cell>
          <cell r="B47">
            <v>52626.580962799999</v>
          </cell>
          <cell r="C47">
            <v>54613.578504259996</v>
          </cell>
          <cell r="D47">
            <v>54374.778432879997</v>
          </cell>
          <cell r="E47">
            <v>48772.284410269996</v>
          </cell>
          <cell r="F47">
            <v>53637.299248310002</v>
          </cell>
          <cell r="G47">
            <v>51613.628330430001</v>
          </cell>
          <cell r="H47">
            <v>51852.278051330002</v>
          </cell>
          <cell r="I47">
            <v>47725.638645530002</v>
          </cell>
          <cell r="J47">
            <v>48009.608647219997</v>
          </cell>
          <cell r="K47">
            <v>47715.058916319998</v>
          </cell>
          <cell r="L47">
            <v>45865.915317530002</v>
          </cell>
          <cell r="M47">
            <v>46411.284347219997</v>
          </cell>
          <cell r="O47">
            <v>603217.93381409999</v>
          </cell>
        </row>
        <row r="48">
          <cell r="A48" t="str">
            <v xml:space="preserve">    Commercial 4 Year Mtg</v>
          </cell>
          <cell r="B48">
            <v>72184.504343769993</v>
          </cell>
          <cell r="C48">
            <v>75732.933277100004</v>
          </cell>
          <cell r="D48">
            <v>76092.077638720002</v>
          </cell>
          <cell r="E48">
            <v>68557.510001360002</v>
          </cell>
          <cell r="F48">
            <v>75800.322038929997</v>
          </cell>
          <cell r="G48">
            <v>73424.622736780002</v>
          </cell>
          <cell r="H48">
            <v>75879.521736170005</v>
          </cell>
          <cell r="I48">
            <v>73345.833928940003</v>
          </cell>
          <cell r="J48">
            <v>75705.503079820002</v>
          </cell>
          <cell r="K48">
            <v>75622.816214239996</v>
          </cell>
          <cell r="L48">
            <v>73252.181572560003</v>
          </cell>
          <cell r="M48">
            <v>75702.197088970002</v>
          </cell>
          <cell r="O48">
            <v>891300.02365736</v>
          </cell>
        </row>
        <row r="49">
          <cell r="A49" t="str">
            <v xml:space="preserve">    Commercial 5 Year Mtg</v>
          </cell>
          <cell r="B49">
            <v>431522.02891629998</v>
          </cell>
          <cell r="C49">
            <v>452162.87383081001</v>
          </cell>
          <cell r="D49">
            <v>455771.52734830999</v>
          </cell>
          <cell r="E49">
            <v>410530.31037327001</v>
          </cell>
          <cell r="F49">
            <v>453124.16095935</v>
          </cell>
          <cell r="G49">
            <v>437502.29050306999</v>
          </cell>
          <cell r="H49">
            <v>450475.99047567003</v>
          </cell>
          <cell r="I49">
            <v>433283.17452632001</v>
          </cell>
          <cell r="J49">
            <v>445587.98814327997</v>
          </cell>
          <cell r="K49">
            <v>444814.03416764003</v>
          </cell>
          <cell r="L49">
            <v>429594.50227553002</v>
          </cell>
          <cell r="M49">
            <v>440087.49576786999</v>
          </cell>
          <cell r="O49">
            <v>5284456.3772874204</v>
          </cell>
        </row>
        <row r="50">
          <cell r="A50" t="str">
            <v xml:space="preserve">   Commercial Mortgages</v>
          </cell>
          <cell r="B50">
            <v>711161.81853260996</v>
          </cell>
          <cell r="C50">
            <v>742535.58548995003</v>
          </cell>
          <cell r="D50">
            <v>744611.84155183996</v>
          </cell>
          <cell r="E50">
            <v>669366.16850083997</v>
          </cell>
          <cell r="F50">
            <v>738411.92440287</v>
          </cell>
          <cell r="G50">
            <v>712826.54539560003</v>
          </cell>
          <cell r="H50">
            <v>731873.40496906999</v>
          </cell>
          <cell r="I50">
            <v>701335.58697075001</v>
          </cell>
          <cell r="J50">
            <v>716128.22415973002</v>
          </cell>
          <cell r="K50">
            <v>710711.83945070999</v>
          </cell>
          <cell r="L50">
            <v>685959.92206120002</v>
          </cell>
          <cell r="M50">
            <v>703572.16135310999</v>
          </cell>
          <cell r="O50">
            <v>8568495.0228382796</v>
          </cell>
        </row>
        <row r="51">
          <cell r="A51" t="str">
            <v xml:space="preserve">    Instalment - Commercial</v>
          </cell>
          <cell r="B51">
            <v>1446686.1918448701</v>
          </cell>
          <cell r="C51">
            <v>1512460.3995183699</v>
          </cell>
          <cell r="D51">
            <v>1529256.3204516999</v>
          </cell>
          <cell r="E51">
            <v>1379866.6378964901</v>
          </cell>
          <cell r="F51">
            <v>1525815.11126863</v>
          </cell>
          <cell r="G51">
            <v>1474933.8015362499</v>
          </cell>
          <cell r="H51">
            <v>1522365.2829585201</v>
          </cell>
          <cell r="I51">
            <v>1471712.5242550999</v>
          </cell>
          <cell r="J51">
            <v>1519010.81867046</v>
          </cell>
          <cell r="K51">
            <v>1517272.88695203</v>
          </cell>
          <cell r="L51">
            <v>1466760.0182483799</v>
          </cell>
          <cell r="M51">
            <v>1513988.04343152</v>
          </cell>
          <cell r="O51">
            <v>17880128.037032321</v>
          </cell>
        </row>
        <row r="52">
          <cell r="A52" t="str">
            <v xml:space="preserve">    Fixed Instalment - Commercial</v>
          </cell>
          <cell r="B52">
            <v>3379481.2485483498</v>
          </cell>
          <cell r="C52">
            <v>3522249.1145325601</v>
          </cell>
          <cell r="D52">
            <v>3546587.6428281399</v>
          </cell>
          <cell r="E52">
            <v>3195411.9062126698</v>
          </cell>
          <cell r="F52">
            <v>3527726.8011953998</v>
          </cell>
          <cell r="G52">
            <v>3402735.3469299702</v>
          </cell>
          <cell r="H52">
            <v>3507838.7856357298</v>
          </cell>
          <cell r="I52">
            <v>3384315.5632526302</v>
          </cell>
          <cell r="J52">
            <v>3480951.59840141</v>
          </cell>
          <cell r="K52">
            <v>3470589.3508989601</v>
          </cell>
          <cell r="L52">
            <v>3351028.4390445701</v>
          </cell>
          <cell r="M52">
            <v>3451410.7952347398</v>
          </cell>
          <cell r="O52">
            <v>41220326.592715129</v>
          </cell>
        </row>
        <row r="53">
          <cell r="A53" t="str">
            <v xml:space="preserve">    Demand - Commercial</v>
          </cell>
          <cell r="B53">
            <v>1452708.2828577601</v>
          </cell>
          <cell r="C53">
            <v>1518669.94432634</v>
          </cell>
          <cell r="D53">
            <v>1533429.2224481599</v>
          </cell>
          <cell r="E53">
            <v>1383605.62948888</v>
          </cell>
          <cell r="F53">
            <v>1529966.6577534201</v>
          </cell>
          <cell r="G53">
            <v>1478947.3863911</v>
          </cell>
          <cell r="H53">
            <v>1526524.3883970301</v>
          </cell>
          <cell r="I53">
            <v>1475717.9351305701</v>
          </cell>
          <cell r="J53">
            <v>1523145.1021507501</v>
          </cell>
          <cell r="K53">
            <v>1521410.69654424</v>
          </cell>
          <cell r="L53">
            <v>1470762.34031767</v>
          </cell>
          <cell r="M53">
            <v>1518115.76119143</v>
          </cell>
          <cell r="O53">
            <v>17933003.34699735</v>
          </cell>
        </row>
        <row r="54">
          <cell r="A54" t="str">
            <v xml:space="preserve">    Fixed Demand - Commercial</v>
          </cell>
          <cell r="B54">
            <v>163626.27620125</v>
          </cell>
          <cell r="C54">
            <v>170583.30268242001</v>
          </cell>
          <cell r="D54">
            <v>171399.71930761999</v>
          </cell>
          <cell r="E54">
            <v>153796.93618610999</v>
          </cell>
          <cell r="F54">
            <v>169035.66542544001</v>
          </cell>
          <cell r="G54">
            <v>163305.05892350001</v>
          </cell>
          <cell r="H54">
            <v>168379.92393855</v>
          </cell>
          <cell r="I54">
            <v>162545.54836387001</v>
          </cell>
          <cell r="J54">
            <v>167537.0642196</v>
          </cell>
          <cell r="K54">
            <v>167183.60045468999</v>
          </cell>
          <cell r="L54">
            <v>161634.00254650001</v>
          </cell>
          <cell r="M54">
            <v>166854.11980523</v>
          </cell>
          <cell r="O54">
            <v>1985881.21805478</v>
          </cell>
        </row>
        <row r="55">
          <cell r="A55" t="str">
            <v xml:space="preserve">    LOC - Commercial</v>
          </cell>
          <cell r="B55">
            <v>1884118.0991529999</v>
          </cell>
          <cell r="C55">
            <v>1977486.9108469901</v>
          </cell>
          <cell r="D55">
            <v>2010574.4841095901</v>
          </cell>
          <cell r="E55">
            <v>1814179.5344178099</v>
          </cell>
          <cell r="F55">
            <v>2006556.51502055</v>
          </cell>
          <cell r="G55">
            <v>1939764.7409246599</v>
          </cell>
          <cell r="H55">
            <v>2002372.5825</v>
          </cell>
          <cell r="I55">
            <v>1936178.26790411</v>
          </cell>
          <cell r="J55">
            <v>1998453.47371233</v>
          </cell>
          <cell r="K55">
            <v>1996429.8261164399</v>
          </cell>
          <cell r="L55">
            <v>1930250.70680137</v>
          </cell>
          <cell r="M55">
            <v>1992655.39284247</v>
          </cell>
          <cell r="O55">
            <v>23489020.534349319</v>
          </cell>
        </row>
        <row r="56">
          <cell r="A56" t="str">
            <v xml:space="preserve">    Overdrafts - Commercial</v>
          </cell>
          <cell r="B56">
            <v>18650.013934430001</v>
          </cell>
          <cell r="C56">
            <v>19271.681065569999</v>
          </cell>
          <cell r="D56">
            <v>19324.48019178</v>
          </cell>
          <cell r="E56">
            <v>17454.369205480001</v>
          </cell>
          <cell r="F56">
            <v>19324.48019178</v>
          </cell>
          <cell r="G56">
            <v>18701.109863009999</v>
          </cell>
          <cell r="H56">
            <v>19324.48019178</v>
          </cell>
          <cell r="I56">
            <v>18701.109863009999</v>
          </cell>
          <cell r="J56">
            <v>19324.48019178</v>
          </cell>
          <cell r="K56">
            <v>19324.48019178</v>
          </cell>
          <cell r="L56">
            <v>18701.109863009999</v>
          </cell>
          <cell r="M56">
            <v>19324.48019178</v>
          </cell>
          <cell r="O56">
            <v>227426.27494519</v>
          </cell>
        </row>
        <row r="57">
          <cell r="A57" t="str">
            <v xml:space="preserve">   Commercial Credit</v>
          </cell>
          <cell r="B57">
            <v>8345270.1125396602</v>
          </cell>
          <cell r="C57">
            <v>8720721.3529722504</v>
          </cell>
          <cell r="D57">
            <v>8810571.8693369906</v>
          </cell>
          <cell r="E57">
            <v>7944315.0134074399</v>
          </cell>
          <cell r="F57">
            <v>8778425.2308552209</v>
          </cell>
          <cell r="G57">
            <v>8478387.4445684906</v>
          </cell>
          <cell r="H57">
            <v>8746805.4436216094</v>
          </cell>
          <cell r="I57">
            <v>8449170.94876929</v>
          </cell>
          <cell r="J57">
            <v>8708422.5373463295</v>
          </cell>
          <cell r="K57">
            <v>8692210.8411581405</v>
          </cell>
          <cell r="L57">
            <v>8399136.6168214995</v>
          </cell>
          <cell r="M57">
            <v>8662348.5926971696</v>
          </cell>
          <cell r="O57">
            <v>102735786.00409409</v>
          </cell>
        </row>
        <row r="58">
          <cell r="A58" t="str">
            <v xml:space="preserve">  Total Loans</v>
          </cell>
          <cell r="B58">
            <v>18672323.060378499</v>
          </cell>
          <cell r="C58">
            <v>19462928.378748499</v>
          </cell>
          <cell r="D58">
            <v>19619379.470425099</v>
          </cell>
          <cell r="E58">
            <v>17749659.062970299</v>
          </cell>
          <cell r="F58">
            <v>19625255.181267701</v>
          </cell>
          <cell r="G58">
            <v>18968384.9954748</v>
          </cell>
          <cell r="H58">
            <v>19693977.499931902</v>
          </cell>
          <cell r="I58">
            <v>19106542.662356101</v>
          </cell>
          <cell r="J58">
            <v>19772363.373348702</v>
          </cell>
          <cell r="K58">
            <v>19889884.469352901</v>
          </cell>
          <cell r="L58">
            <v>19324350.685432501</v>
          </cell>
          <cell r="M58">
            <v>20065910.681400701</v>
          </cell>
          <cell r="O58">
            <v>231950959.52108771</v>
          </cell>
        </row>
        <row r="59">
          <cell r="A59" t="str">
            <v xml:space="preserve"> Total Interest Income</v>
          </cell>
          <cell r="B59">
            <v>19647727.669058699</v>
          </cell>
          <cell r="C59">
            <v>20488928.083769601</v>
          </cell>
          <cell r="D59">
            <v>20615558.5948001</v>
          </cell>
          <cell r="E59">
            <v>18663441.0022223</v>
          </cell>
          <cell r="F59">
            <v>20637825.140190199</v>
          </cell>
          <cell r="G59">
            <v>19964776.619002301</v>
          </cell>
          <cell r="H59">
            <v>20729598.3598313</v>
          </cell>
          <cell r="I59">
            <v>20092912.739710901</v>
          </cell>
          <cell r="J59">
            <v>20790985.5742907</v>
          </cell>
          <cell r="K59">
            <v>20909793.7500805</v>
          </cell>
          <cell r="L59">
            <v>20300326.7159307</v>
          </cell>
          <cell r="M59">
            <v>21067219.827164199</v>
          </cell>
          <cell r="O59">
            <v>243909094.07605147</v>
          </cell>
        </row>
        <row r="61">
          <cell r="A61" t="str">
            <v>Interest Expense:</v>
          </cell>
        </row>
        <row r="62">
          <cell r="A62" t="str">
            <v xml:space="preserve">    Plan 24</v>
          </cell>
          <cell r="B62">
            <v>7065.9778073099997</v>
          </cell>
          <cell r="C62">
            <v>7301.5104008799999</v>
          </cell>
          <cell r="D62">
            <v>7321.5145389700001</v>
          </cell>
          <cell r="E62">
            <v>6612.9808739099999</v>
          </cell>
          <cell r="F62">
            <v>7321.5145389700001</v>
          </cell>
          <cell r="G62">
            <v>7085.3366506100001</v>
          </cell>
          <cell r="H62">
            <v>7321.5145389700001</v>
          </cell>
          <cell r="I62">
            <v>7085.3366506100001</v>
          </cell>
          <cell r="J62">
            <v>7321.5145389700001</v>
          </cell>
          <cell r="K62">
            <v>7321.5145389700001</v>
          </cell>
          <cell r="L62">
            <v>7085.3366506100001</v>
          </cell>
          <cell r="M62">
            <v>7321.5145389700001</v>
          </cell>
          <cell r="O62">
            <v>86165.566267749993</v>
          </cell>
        </row>
        <row r="63">
          <cell r="A63" t="str">
            <v xml:space="preserve">    US Savings &amp; Chequing</v>
          </cell>
          <cell r="B63">
            <v>28939.578689819999</v>
          </cell>
          <cell r="C63">
            <v>29798.514419520001</v>
          </cell>
          <cell r="D63">
            <v>29896.329502699999</v>
          </cell>
          <cell r="E63">
            <v>27227.073091080001</v>
          </cell>
          <cell r="F63">
            <v>30326.717357040001</v>
          </cell>
          <cell r="G63">
            <v>29579.274419329999</v>
          </cell>
          <cell r="H63">
            <v>31141.805602050001</v>
          </cell>
          <cell r="I63">
            <v>30717.187334599999</v>
          </cell>
          <cell r="J63">
            <v>32058.56188533</v>
          </cell>
          <cell r="K63">
            <v>32448.599209799999</v>
          </cell>
          <cell r="L63">
            <v>31207.818642940001</v>
          </cell>
          <cell r="M63">
            <v>31742.18145529</v>
          </cell>
          <cell r="O63">
            <v>365083.64160949999</v>
          </cell>
        </row>
        <row r="64">
          <cell r="A64" t="str">
            <v xml:space="preserve">    Maximiser</v>
          </cell>
          <cell r="B64">
            <v>8364.5701072499996</v>
          </cell>
          <cell r="C64">
            <v>8612.83318091</v>
          </cell>
          <cell r="D64">
            <v>8641.1052479600003</v>
          </cell>
          <cell r="E64">
            <v>7869.5949466499997</v>
          </cell>
          <cell r="F64">
            <v>8765.5026521899999</v>
          </cell>
          <cell r="G64">
            <v>8549.4649906499999</v>
          </cell>
          <cell r="H64">
            <v>9001.0922157999994</v>
          </cell>
          <cell r="I64">
            <v>8878.3624303699999</v>
          </cell>
          <cell r="J64">
            <v>9266.0674871400006</v>
          </cell>
          <cell r="K64">
            <v>9378.80218737</v>
          </cell>
          <cell r="L64">
            <v>9020.1723665299996</v>
          </cell>
          <cell r="M64">
            <v>9174.6222272499999</v>
          </cell>
          <cell r="O64">
            <v>105522.19004007</v>
          </cell>
        </row>
        <row r="65">
          <cell r="A65" t="str">
            <v xml:space="preserve">    Adv Savings - Commercial</v>
          </cell>
          <cell r="B65">
            <v>144483.84687809</v>
          </cell>
          <cell r="C65">
            <v>148772.17365583999</v>
          </cell>
          <cell r="D65">
            <v>150695.18088714001</v>
          </cell>
          <cell r="E65">
            <v>139755.7615277</v>
          </cell>
          <cell r="F65">
            <v>158494.48001505001</v>
          </cell>
          <cell r="G65">
            <v>157255.80166976</v>
          </cell>
          <cell r="H65">
            <v>167937.29440312</v>
          </cell>
          <cell r="I65">
            <v>167923.38226585</v>
          </cell>
          <cell r="J65">
            <v>178012.78153897001</v>
          </cell>
          <cell r="K65">
            <v>182764.12260201</v>
          </cell>
          <cell r="L65">
            <v>179117.08905762</v>
          </cell>
          <cell r="M65">
            <v>186427.54592634999</v>
          </cell>
          <cell r="O65">
            <v>1961639.4604275001</v>
          </cell>
        </row>
        <row r="66">
          <cell r="A66" t="str">
            <v xml:space="preserve">    Adv Savings - Retail</v>
          </cell>
          <cell r="B66">
            <v>1451425.8236680301</v>
          </cell>
          <cell r="C66">
            <v>1494504.6000922101</v>
          </cell>
          <cell r="D66">
            <v>1499410.38976027</v>
          </cell>
          <cell r="E66">
            <v>1365537.4049589001</v>
          </cell>
          <cell r="F66">
            <v>1520995.91175</v>
          </cell>
          <cell r="G66">
            <v>1483508.9102054799</v>
          </cell>
          <cell r="H66">
            <v>1561875.56885959</v>
          </cell>
          <cell r="I66">
            <v>1540579.41400685</v>
          </cell>
          <cell r="J66">
            <v>1607854.2548116399</v>
          </cell>
          <cell r="K66">
            <v>1627416.05507877</v>
          </cell>
          <cell r="L66">
            <v>1565186.3697945201</v>
          </cell>
          <cell r="M66">
            <v>1591986.61328425</v>
          </cell>
          <cell r="O66">
            <v>18310281.316270512</v>
          </cell>
        </row>
        <row r="67">
          <cell r="A67" t="str">
            <v xml:space="preserve">    Prime Related Chequing</v>
          </cell>
          <cell r="B67">
            <v>225683.40163451</v>
          </cell>
          <cell r="C67">
            <v>232381.75624647</v>
          </cell>
          <cell r="D67">
            <v>235385.48896789001</v>
          </cell>
          <cell r="E67">
            <v>218298.14475384</v>
          </cell>
          <cell r="F67">
            <v>247567.97592713</v>
          </cell>
          <cell r="G67">
            <v>245633.16372549001</v>
          </cell>
          <cell r="H67">
            <v>262317.62776200002</v>
          </cell>
          <cell r="I67">
            <v>262295.89651191002</v>
          </cell>
          <cell r="J67">
            <v>278055.51287054998</v>
          </cell>
          <cell r="K67">
            <v>285477.09601467999</v>
          </cell>
          <cell r="L67">
            <v>279780.43891118001</v>
          </cell>
          <cell r="M67">
            <v>291199.35283637</v>
          </cell>
          <cell r="O67">
            <v>3064075.85616202</v>
          </cell>
        </row>
        <row r="68">
          <cell r="A68" t="str">
            <v xml:space="preserve">    OHOSP/CAIS/RESP</v>
          </cell>
          <cell r="B68">
            <v>34165.429020219999</v>
          </cell>
          <cell r="C68">
            <v>35179.468756349997</v>
          </cell>
          <cell r="D68">
            <v>35294.946531879999</v>
          </cell>
          <cell r="E68">
            <v>32143.680616909998</v>
          </cell>
          <cell r="F68">
            <v>35803.052147549999</v>
          </cell>
          <cell r="G68">
            <v>34920.637668939999</v>
          </cell>
          <cell r="H68">
            <v>36765.3274762</v>
          </cell>
          <cell r="I68">
            <v>36264.032593780001</v>
          </cell>
          <cell r="J68">
            <v>37847.628423659997</v>
          </cell>
          <cell r="K68">
            <v>38308.097009869998</v>
          </cell>
          <cell r="L68">
            <v>36843.258153100003</v>
          </cell>
          <cell r="M68">
            <v>37474.114407480003</v>
          </cell>
          <cell r="O68">
            <v>431009.67280593998</v>
          </cell>
        </row>
        <row r="69">
          <cell r="A69" t="str">
            <v xml:space="preserve">   Demand Deposits</v>
          </cell>
          <cell r="B69">
            <v>1900128.62780523</v>
          </cell>
          <cell r="C69">
            <v>1956550.85675218</v>
          </cell>
          <cell r="D69">
            <v>1966644.9554368099</v>
          </cell>
          <cell r="E69">
            <v>1797444.6407689899</v>
          </cell>
          <cell r="F69">
            <v>2009275.1543879299</v>
          </cell>
          <cell r="G69">
            <v>1966532.5893302599</v>
          </cell>
          <cell r="H69">
            <v>2076360.2308577299</v>
          </cell>
          <cell r="I69">
            <v>2053743.61179397</v>
          </cell>
          <cell r="J69">
            <v>2150416.3215562599</v>
          </cell>
          <cell r="K69">
            <v>2183114.2866414702</v>
          </cell>
          <cell r="L69">
            <v>2108240.4835764999</v>
          </cell>
          <cell r="M69">
            <v>2155325.9446759601</v>
          </cell>
          <cell r="O69">
            <v>24323777.703583289</v>
          </cell>
        </row>
        <row r="70">
          <cell r="A70" t="str">
            <v xml:space="preserve">     Retail Short Terms</v>
          </cell>
          <cell r="B70">
            <v>263608.15244029998</v>
          </cell>
          <cell r="C70">
            <v>279107.65744143003</v>
          </cell>
          <cell r="D70">
            <v>284458.24618409999</v>
          </cell>
          <cell r="E70">
            <v>261054.12610173001</v>
          </cell>
          <cell r="F70">
            <v>293933.94017197</v>
          </cell>
          <cell r="G70">
            <v>289346.42392634001</v>
          </cell>
          <cell r="H70">
            <v>304667.17354772001</v>
          </cell>
          <cell r="I70">
            <v>296475.98797994002</v>
          </cell>
          <cell r="J70">
            <v>310003.78689833003</v>
          </cell>
          <cell r="K70">
            <v>314627.76284227002</v>
          </cell>
          <cell r="L70">
            <v>309434.27541305003</v>
          </cell>
          <cell r="M70">
            <v>325576.89314962999</v>
          </cell>
          <cell r="O70">
            <v>3532294.42609681</v>
          </cell>
        </row>
        <row r="71">
          <cell r="A71" t="str">
            <v xml:space="preserve">     CBC GSC</v>
          </cell>
          <cell r="B71">
            <v>64691.05934973</v>
          </cell>
          <cell r="C71">
            <v>68008.638439889997</v>
          </cell>
          <cell r="D71">
            <v>69302.782704109995</v>
          </cell>
          <cell r="E71">
            <v>63669.716734250003</v>
          </cell>
          <cell r="F71">
            <v>71667.099027400007</v>
          </cell>
          <cell r="G71">
            <v>70556.385758899996</v>
          </cell>
          <cell r="H71">
            <v>74281.354421919998</v>
          </cell>
          <cell r="I71">
            <v>72277.870454789998</v>
          </cell>
          <cell r="J71">
            <v>75587.254986300002</v>
          </cell>
          <cell r="K71">
            <v>76715.590013699999</v>
          </cell>
          <cell r="L71">
            <v>75448.751063010001</v>
          </cell>
          <cell r="M71">
            <v>79386.341167120001</v>
          </cell>
          <cell r="O71">
            <v>861592.84412112006</v>
          </cell>
        </row>
        <row r="72">
          <cell r="A72" t="str">
            <v xml:space="preserve">    Short Terms</v>
          </cell>
          <cell r="B72">
            <v>328299.21179003001</v>
          </cell>
          <cell r="C72">
            <v>347116.29588132002</v>
          </cell>
          <cell r="D72">
            <v>353761.02888821001</v>
          </cell>
          <cell r="E72">
            <v>324723.84283598</v>
          </cell>
          <cell r="F72">
            <v>365601.03919937002</v>
          </cell>
          <cell r="G72">
            <v>359902.80968523998</v>
          </cell>
          <cell r="H72">
            <v>378948.52796963998</v>
          </cell>
          <cell r="I72">
            <v>368753.85843472998</v>
          </cell>
          <cell r="J72">
            <v>385591.04188462999</v>
          </cell>
          <cell r="K72">
            <v>391343.35285596998</v>
          </cell>
          <cell r="L72">
            <v>384883.02647605998</v>
          </cell>
          <cell r="M72">
            <v>404963.23431675002</v>
          </cell>
          <cell r="O72">
            <v>4393887.27021793</v>
          </cell>
        </row>
        <row r="73">
          <cell r="A73" t="str">
            <v xml:space="preserve">     RSP/GIC 1 year</v>
          </cell>
          <cell r="B73">
            <v>754940.82552704995</v>
          </cell>
          <cell r="C73">
            <v>804985.60283351003</v>
          </cell>
          <cell r="D73">
            <v>827010.45274533995</v>
          </cell>
          <cell r="E73">
            <v>758695.34998997999</v>
          </cell>
          <cell r="F73">
            <v>857213.31758071005</v>
          </cell>
          <cell r="G73">
            <v>850499.89672415005</v>
          </cell>
          <cell r="H73">
            <v>905687.78940395999</v>
          </cell>
          <cell r="I73">
            <v>892932.17487078998</v>
          </cell>
          <cell r="J73">
            <v>951365.85630045005</v>
          </cell>
          <cell r="K73">
            <v>987331.32252600999</v>
          </cell>
          <cell r="L73">
            <v>986367.85525726003</v>
          </cell>
          <cell r="M73">
            <v>1039254.53628639</v>
          </cell>
          <cell r="O73">
            <v>10616284.9800456</v>
          </cell>
        </row>
        <row r="74">
          <cell r="A74" t="str">
            <v xml:space="preserve">     RSP/GIC 2 year</v>
          </cell>
          <cell r="B74">
            <v>272836.60915805999</v>
          </cell>
          <cell r="C74">
            <v>289524.48814827</v>
          </cell>
          <cell r="D74">
            <v>295482.42193036998</v>
          </cell>
          <cell r="E74">
            <v>271105.04737791</v>
          </cell>
          <cell r="F74">
            <v>304457.39370434999</v>
          </cell>
          <cell r="G74">
            <v>298824.88844697998</v>
          </cell>
          <cell r="H74">
            <v>313284.38689041999</v>
          </cell>
          <cell r="I74">
            <v>301232.70210111002</v>
          </cell>
          <cell r="J74">
            <v>310902.08269837999</v>
          </cell>
          <cell r="K74">
            <v>312080.12930417998</v>
          </cell>
          <cell r="L74">
            <v>304017.78938357002</v>
          </cell>
          <cell r="M74">
            <v>317462.97440185997</v>
          </cell>
          <cell r="O74">
            <v>3591210.91354546</v>
          </cell>
        </row>
        <row r="75">
          <cell r="A75" t="str">
            <v xml:space="preserve">     RSP/GIC 3 year</v>
          </cell>
          <cell r="B75">
            <v>460602.68737897999</v>
          </cell>
          <cell r="C75">
            <v>489082.21588822</v>
          </cell>
          <cell r="D75">
            <v>493198.18862302002</v>
          </cell>
          <cell r="E75">
            <v>443532.94122739998</v>
          </cell>
          <cell r="F75">
            <v>487814.57323005999</v>
          </cell>
          <cell r="G75">
            <v>469329.31948150002</v>
          </cell>
          <cell r="H75">
            <v>482639.41768572998</v>
          </cell>
          <cell r="I75">
            <v>456560.79437094001</v>
          </cell>
          <cell r="J75">
            <v>465744.59305483999</v>
          </cell>
          <cell r="K75">
            <v>462040.83933932998</v>
          </cell>
          <cell r="L75">
            <v>445154.19224717998</v>
          </cell>
          <cell r="M75">
            <v>458982.34206264</v>
          </cell>
          <cell r="O75">
            <v>5614682.1045898404</v>
          </cell>
        </row>
        <row r="76">
          <cell r="A76" t="str">
            <v xml:space="preserve">     RSP/GIC 4 year</v>
          </cell>
          <cell r="B76">
            <v>150186.81775280999</v>
          </cell>
          <cell r="C76">
            <v>160181.11332325</v>
          </cell>
          <cell r="D76">
            <v>164178.03768355999</v>
          </cell>
          <cell r="E76">
            <v>152060.16832048999</v>
          </cell>
          <cell r="F76">
            <v>173312.05412757001</v>
          </cell>
          <cell r="G76">
            <v>171599.12295711</v>
          </cell>
          <cell r="H76">
            <v>180889.32276787001</v>
          </cell>
          <cell r="I76">
            <v>175177.30022981</v>
          </cell>
          <cell r="J76">
            <v>182786.28337372001</v>
          </cell>
          <cell r="K76">
            <v>185153.66406901999</v>
          </cell>
          <cell r="L76">
            <v>181868.17563524999</v>
          </cell>
          <cell r="M76">
            <v>191183.94948710001</v>
          </cell>
          <cell r="O76">
            <v>2068576.00972756</v>
          </cell>
        </row>
        <row r="77">
          <cell r="A77" t="str">
            <v xml:space="preserve">     RSP/GIC 5 year</v>
          </cell>
          <cell r="B77">
            <v>833529.47059753002</v>
          </cell>
          <cell r="C77">
            <v>882184.14026656002</v>
          </cell>
          <cell r="D77">
            <v>899345.32408161997</v>
          </cell>
          <cell r="E77">
            <v>827110.45969009004</v>
          </cell>
          <cell r="F77">
            <v>932722.12412259995</v>
          </cell>
          <cell r="G77">
            <v>917100.87290116004</v>
          </cell>
          <cell r="H77">
            <v>963359.01963882998</v>
          </cell>
          <cell r="I77">
            <v>930540.63211079</v>
          </cell>
          <cell r="J77">
            <v>968712.87216363999</v>
          </cell>
          <cell r="K77">
            <v>980184.96576706006</v>
          </cell>
          <cell r="L77">
            <v>961950.13886088994</v>
          </cell>
          <cell r="M77">
            <v>1011467.00374333</v>
          </cell>
          <cell r="O77">
            <v>11108207.0239441</v>
          </cell>
        </row>
        <row r="78">
          <cell r="A78" t="str">
            <v xml:space="preserve">    GICs</v>
          </cell>
          <cell r="B78">
            <v>2472096.4104144298</v>
          </cell>
          <cell r="C78">
            <v>2625957.5604598098</v>
          </cell>
          <cell r="D78">
            <v>2679214.42506391</v>
          </cell>
          <cell r="E78">
            <v>2452503.9666058701</v>
          </cell>
          <cell r="F78">
            <v>2755519.4627652899</v>
          </cell>
          <cell r="G78">
            <v>2707354.1005108999</v>
          </cell>
          <cell r="H78">
            <v>2845859.9363868101</v>
          </cell>
          <cell r="I78">
            <v>2756443.60368344</v>
          </cell>
          <cell r="J78">
            <v>2879511.6875910298</v>
          </cell>
          <cell r="K78">
            <v>2926790.9210056001</v>
          </cell>
          <cell r="L78">
            <v>2879358.1513841501</v>
          </cell>
          <cell r="M78">
            <v>3018350.8059813199</v>
          </cell>
          <cell r="O78">
            <v>32998961.031852558</v>
          </cell>
        </row>
        <row r="79">
          <cell r="A79" t="str">
            <v xml:space="preserve">     LTR 1 year</v>
          </cell>
          <cell r="B79">
            <v>241101.25427462001</v>
          </cell>
          <cell r="C79">
            <v>237913.77081731</v>
          </cell>
          <cell r="D79">
            <v>225643.16293133001</v>
          </cell>
          <cell r="E79">
            <v>194622.50011990999</v>
          </cell>
          <cell r="F79">
            <v>212173.01427794</v>
          </cell>
          <cell r="G79">
            <v>202332.27922873999</v>
          </cell>
          <cell r="H79">
            <v>206142.57749431001</v>
          </cell>
          <cell r="I79">
            <v>195185.48574012</v>
          </cell>
          <cell r="J79">
            <v>196566.77501176999</v>
          </cell>
          <cell r="K79">
            <v>192710.38015906001</v>
          </cell>
          <cell r="L79">
            <v>182101.05514064</v>
          </cell>
          <cell r="M79">
            <v>186347.62778434</v>
          </cell>
          <cell r="O79">
            <v>2472839.8829800901</v>
          </cell>
        </row>
        <row r="80">
          <cell r="A80" t="str">
            <v xml:space="preserve">     LTR 2 year</v>
          </cell>
          <cell r="B80">
            <v>2764.8594425599999</v>
          </cell>
          <cell r="C80">
            <v>2875.6148110499998</v>
          </cell>
          <cell r="D80">
            <v>2901.2118843600001</v>
          </cell>
          <cell r="E80">
            <v>2630.6786474199998</v>
          </cell>
          <cell r="F80">
            <v>2914.87275916</v>
          </cell>
          <cell r="G80">
            <v>2815.2638693899999</v>
          </cell>
          <cell r="H80">
            <v>2876.1638845900002</v>
          </cell>
          <cell r="I80">
            <v>2738.15871053</v>
          </cell>
          <cell r="J80">
            <v>2784.0137368599999</v>
          </cell>
          <cell r="K80">
            <v>2752.44351173</v>
          </cell>
          <cell r="L80">
            <v>2677.0515407600001</v>
          </cell>
          <cell r="M80">
            <v>2759.9931435100002</v>
          </cell>
          <cell r="O80">
            <v>33490.325941919997</v>
          </cell>
        </row>
        <row r="81">
          <cell r="A81" t="str">
            <v xml:space="preserve">     LTR 3 year</v>
          </cell>
          <cell r="B81">
            <v>6428.1926689000002</v>
          </cell>
          <cell r="C81">
            <v>6805.5204799900002</v>
          </cell>
          <cell r="D81">
            <v>6916.0513255300002</v>
          </cell>
          <cell r="E81">
            <v>6312.3900068200001</v>
          </cell>
          <cell r="F81">
            <v>7041.6287944599999</v>
          </cell>
          <cell r="G81">
            <v>6867.0590069099999</v>
          </cell>
          <cell r="H81">
            <v>7130.76200281</v>
          </cell>
          <cell r="I81">
            <v>6817.6423519500004</v>
          </cell>
          <cell r="J81">
            <v>7013.8313919499997</v>
          </cell>
          <cell r="K81">
            <v>7027.5538975099998</v>
          </cell>
          <cell r="L81">
            <v>6847.99178192</v>
          </cell>
          <cell r="M81">
            <v>7077.4075075399996</v>
          </cell>
          <cell r="O81">
            <v>82286.031216289994</v>
          </cell>
        </row>
        <row r="82">
          <cell r="A82" t="str">
            <v xml:space="preserve">     LTR 4 year</v>
          </cell>
          <cell r="B82">
            <v>6714.8366656199996</v>
          </cell>
          <cell r="C82">
            <v>7055.0635322799999</v>
          </cell>
          <cell r="D82">
            <v>7153.2176474099997</v>
          </cell>
          <cell r="E82">
            <v>6537.8513040400003</v>
          </cell>
          <cell r="F82">
            <v>7295.6556449</v>
          </cell>
          <cell r="G82">
            <v>7112.7052796600001</v>
          </cell>
          <cell r="H82">
            <v>7403.8425074099996</v>
          </cell>
          <cell r="I82">
            <v>7117.5088973800002</v>
          </cell>
          <cell r="J82">
            <v>7383.1172181499996</v>
          </cell>
          <cell r="K82">
            <v>7435.5805453599996</v>
          </cell>
          <cell r="L82">
            <v>7262.1287731000002</v>
          </cell>
          <cell r="M82">
            <v>7588.8865310499996</v>
          </cell>
          <cell r="O82">
            <v>86060.394546359996</v>
          </cell>
        </row>
        <row r="83">
          <cell r="A83" t="str">
            <v xml:space="preserve">     LTR 5 year</v>
          </cell>
          <cell r="B83">
            <v>56815.309829309997</v>
          </cell>
          <cell r="C83">
            <v>59358.58713208</v>
          </cell>
          <cell r="D83">
            <v>59781.046862700001</v>
          </cell>
          <cell r="E83">
            <v>54323.558502009997</v>
          </cell>
          <cell r="F83">
            <v>60547.874160799998</v>
          </cell>
          <cell r="G83">
            <v>59122.279764649997</v>
          </cell>
          <cell r="H83">
            <v>61749.768415849998</v>
          </cell>
          <cell r="I83">
            <v>59395.911759130002</v>
          </cell>
          <cell r="J83">
            <v>61310.951215330002</v>
          </cell>
          <cell r="K83">
            <v>60906.090572169996</v>
          </cell>
          <cell r="L83">
            <v>58865.239266010001</v>
          </cell>
          <cell r="M83">
            <v>61447.889409919997</v>
          </cell>
          <cell r="O83">
            <v>713624.50688996003</v>
          </cell>
        </row>
        <row r="84">
          <cell r="A84" t="str">
            <v xml:space="preserve">    Cashable GICs</v>
          </cell>
          <cell r="B84">
            <v>313824.45288101002</v>
          </cell>
          <cell r="C84">
            <v>314008.55677271</v>
          </cell>
          <cell r="D84">
            <v>302394.69065132999</v>
          </cell>
          <cell r="E84">
            <v>264426.9785802</v>
          </cell>
          <cell r="F84">
            <v>289973.04563726002</v>
          </cell>
          <cell r="G84">
            <v>278249.58714934997</v>
          </cell>
          <cell r="H84">
            <v>285303.11430497002</v>
          </cell>
          <cell r="I84">
            <v>271254.70745911001</v>
          </cell>
          <cell r="J84">
            <v>275058.68857405998</v>
          </cell>
          <cell r="K84">
            <v>270832.04868583003</v>
          </cell>
          <cell r="L84">
            <v>257753.46650243</v>
          </cell>
          <cell r="M84">
            <v>265221.80437636003</v>
          </cell>
          <cell r="O84">
            <v>3388301.1415746198</v>
          </cell>
        </row>
        <row r="85">
          <cell r="A85" t="str">
            <v xml:space="preserve">     GIC 11-23 mth</v>
          </cell>
          <cell r="B85">
            <v>2738571.5551475701</v>
          </cell>
          <cell r="C85">
            <v>2877002.0810666401</v>
          </cell>
          <cell r="D85">
            <v>2917147.9170946199</v>
          </cell>
          <cell r="E85">
            <v>2663280.9926546402</v>
          </cell>
          <cell r="F85">
            <v>2956983.6255546301</v>
          </cell>
          <cell r="G85">
            <v>2847285.34799664</v>
          </cell>
          <cell r="H85">
            <v>2913967.34798051</v>
          </cell>
          <cell r="I85">
            <v>2770746.2644390599</v>
          </cell>
          <cell r="J85">
            <v>2879397.4934734702</v>
          </cell>
          <cell r="K85">
            <v>2913363.3805676699</v>
          </cell>
          <cell r="L85">
            <v>2861985.3322701901</v>
          </cell>
          <cell r="M85">
            <v>3015622.7742571202</v>
          </cell>
          <cell r="O85">
            <v>34355354.112502761</v>
          </cell>
        </row>
        <row r="86">
          <cell r="A86" t="str">
            <v xml:space="preserve">     GIC 25-35 mth</v>
          </cell>
          <cell r="B86">
            <v>413679.45892857999</v>
          </cell>
          <cell r="C86">
            <v>438669.47096051002</v>
          </cell>
          <cell r="D86">
            <v>446605.83603474998</v>
          </cell>
          <cell r="E86">
            <v>407752.62147612998</v>
          </cell>
          <cell r="F86">
            <v>455344.62986023002</v>
          </cell>
          <cell r="G86">
            <v>445509.97267972003</v>
          </cell>
          <cell r="H86">
            <v>466518.78885491</v>
          </cell>
          <cell r="I86">
            <v>448222.22758860001</v>
          </cell>
          <cell r="J86">
            <v>464529.71493304998</v>
          </cell>
          <cell r="K86">
            <v>468281.02726399997</v>
          </cell>
          <cell r="L86">
            <v>458074.64575869997</v>
          </cell>
          <cell r="M86">
            <v>479952.06757492002</v>
          </cell>
          <cell r="O86">
            <v>5393140.4619140998</v>
          </cell>
        </row>
        <row r="87">
          <cell r="A87" t="str">
            <v xml:space="preserve">     GIC 36-47 mth</v>
          </cell>
          <cell r="B87">
            <v>79648.98140397</v>
          </cell>
          <cell r="C87">
            <v>83822.900699680002</v>
          </cell>
          <cell r="D87">
            <v>85099.478584519995</v>
          </cell>
          <cell r="E87">
            <v>77723.186423310006</v>
          </cell>
          <cell r="F87">
            <v>86853.949015689999</v>
          </cell>
          <cell r="G87">
            <v>85042.778399820003</v>
          </cell>
          <cell r="H87">
            <v>89101.965236810007</v>
          </cell>
          <cell r="I87">
            <v>85624.118462290004</v>
          </cell>
          <cell r="J87">
            <v>88814.176966939995</v>
          </cell>
          <cell r="K87">
            <v>89596.531784100007</v>
          </cell>
          <cell r="L87">
            <v>87898.560288249995</v>
          </cell>
          <cell r="M87">
            <v>92618.548049339995</v>
          </cell>
          <cell r="O87">
            <v>1031845.17531472</v>
          </cell>
        </row>
        <row r="88">
          <cell r="A88" t="str">
            <v xml:space="preserve">     GIC 49-59 mth</v>
          </cell>
          <cell r="B88">
            <v>108639.27119404</v>
          </cell>
          <cell r="C88">
            <v>114925.94692878</v>
          </cell>
          <cell r="D88">
            <v>116968.30531086</v>
          </cell>
          <cell r="E88">
            <v>107066.28766144</v>
          </cell>
          <cell r="F88">
            <v>119867.17553271</v>
          </cell>
          <cell r="G88">
            <v>117581.67793436001</v>
          </cell>
          <cell r="H88">
            <v>123459.09530199</v>
          </cell>
          <cell r="I88">
            <v>118684.83721423001</v>
          </cell>
          <cell r="J88">
            <v>123205.51842397</v>
          </cell>
          <cell r="K88">
            <v>124410.67023561</v>
          </cell>
          <cell r="L88">
            <v>121892.32674388999</v>
          </cell>
          <cell r="M88">
            <v>127933.7078429</v>
          </cell>
          <cell r="O88">
            <v>1424634.82032478</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3340539.26667416</v>
          </cell>
          <cell r="C90">
            <v>3514420.3996556099</v>
          </cell>
          <cell r="D90">
            <v>3565821.5370247499</v>
          </cell>
          <cell r="E90">
            <v>3255823.0882155201</v>
          </cell>
          <cell r="F90">
            <v>3619049.3799632601</v>
          </cell>
          <cell r="G90">
            <v>3495419.77701054</v>
          </cell>
          <cell r="H90">
            <v>3593047.19737422</v>
          </cell>
          <cell r="I90">
            <v>3423277.4477041801</v>
          </cell>
          <cell r="J90">
            <v>3555946.90379743</v>
          </cell>
          <cell r="K90">
            <v>3595651.6098513799</v>
          </cell>
          <cell r="L90">
            <v>3529850.8650610298</v>
          </cell>
          <cell r="M90">
            <v>3716127.0977242799</v>
          </cell>
          <cell r="O90">
            <v>42204974.570056356</v>
          </cell>
        </row>
        <row r="91">
          <cell r="A91" t="str">
            <v xml:space="preserve">     Brokerage Long Term</v>
          </cell>
          <cell r="B91">
            <v>78551.322526239994</v>
          </cell>
          <cell r="C91">
            <v>129958.86884833001</v>
          </cell>
          <cell r="D91">
            <v>133911.08802140999</v>
          </cell>
          <cell r="E91">
            <v>129497.92395760999</v>
          </cell>
          <cell r="F91">
            <v>151072.74821257</v>
          </cell>
          <cell r="G91">
            <v>151507.26679858999</v>
          </cell>
          <cell r="H91">
            <v>164852.80649068</v>
          </cell>
          <cell r="I91">
            <v>167260.70740747999</v>
          </cell>
          <cell r="J91">
            <v>177073.26253702</v>
          </cell>
          <cell r="K91">
            <v>186205.35402863001</v>
          </cell>
          <cell r="L91">
            <v>182108.55680671</v>
          </cell>
          <cell r="M91">
            <v>197064.52604145999</v>
          </cell>
          <cell r="O91">
            <v>1849064.43167673</v>
          </cell>
        </row>
        <row r="92">
          <cell r="A92" t="str">
            <v xml:space="preserve">     Brokerage Specific Length</v>
          </cell>
          <cell r="B92">
            <v>15066.06062305</v>
          </cell>
          <cell r="C92">
            <v>20010.40252874</v>
          </cell>
          <cell r="D92">
            <v>22815.76236289</v>
          </cell>
          <cell r="E92">
            <v>21553.247453430002</v>
          </cell>
          <cell r="F92">
            <v>24909.28746218</v>
          </cell>
          <cell r="G92">
            <v>25118.758991670002</v>
          </cell>
          <cell r="H92">
            <v>26281.97016746</v>
          </cell>
          <cell r="I92">
            <v>25819.972630209999</v>
          </cell>
          <cell r="J92">
            <v>27727.401880429999</v>
          </cell>
          <cell r="K92">
            <v>28774.16537631</v>
          </cell>
          <cell r="L92">
            <v>28858.961593280001</v>
          </cell>
          <cell r="M92">
            <v>30867.6904756</v>
          </cell>
          <cell r="O92">
            <v>297803.68154525</v>
          </cell>
        </row>
        <row r="93">
          <cell r="A93" t="str">
            <v xml:space="preserve">    Brokerage Deposit</v>
          </cell>
          <cell r="B93">
            <v>93617.383149290006</v>
          </cell>
          <cell r="C93">
            <v>149969.27137706999</v>
          </cell>
          <cell r="D93">
            <v>156726.85038429999</v>
          </cell>
          <cell r="E93">
            <v>151051.17141104001</v>
          </cell>
          <cell r="F93">
            <v>175982.03567474999</v>
          </cell>
          <cell r="G93">
            <v>176626.02579026</v>
          </cell>
          <cell r="H93">
            <v>191134.77665814001</v>
          </cell>
          <cell r="I93">
            <v>193080.68003769001</v>
          </cell>
          <cell r="J93">
            <v>204800.66441745</v>
          </cell>
          <cell r="K93">
            <v>214979.51940493999</v>
          </cell>
          <cell r="L93">
            <v>210967.51839998999</v>
          </cell>
          <cell r="M93">
            <v>227932.21651706001</v>
          </cell>
          <cell r="O93">
            <v>2146868.1132219802</v>
          </cell>
        </row>
        <row r="94">
          <cell r="A94" t="str">
            <v xml:space="preserve">     Indexed Linked</v>
          </cell>
          <cell r="B94">
            <v>121138.67377443</v>
          </cell>
          <cell r="C94">
            <v>127339.50292891001</v>
          </cell>
          <cell r="D94">
            <v>129089.24557164</v>
          </cell>
          <cell r="E94">
            <v>117663.81598866</v>
          </cell>
          <cell r="F94">
            <v>131203.88964688001</v>
          </cell>
          <cell r="G94">
            <v>128159.23714201</v>
          </cell>
          <cell r="H94">
            <v>133959.66870194001</v>
          </cell>
          <cell r="I94">
            <v>128773.47399447</v>
          </cell>
          <cell r="J94">
            <v>133384.42393247999</v>
          </cell>
          <cell r="K94">
            <v>134315.00558294999</v>
          </cell>
          <cell r="L94">
            <v>131213.55885867</v>
          </cell>
          <cell r="M94">
            <v>137248.83585743001</v>
          </cell>
          <cell r="O94">
            <v>1553489.3319804701</v>
          </cell>
        </row>
        <row r="95">
          <cell r="A95" t="str">
            <v xml:space="preserve">     5 Yr Escalator</v>
          </cell>
          <cell r="B95">
            <v>344082.55161636003</v>
          </cell>
          <cell r="C95">
            <v>363535.27702690999</v>
          </cell>
          <cell r="D95">
            <v>371388.12877130997</v>
          </cell>
          <cell r="E95">
            <v>344998.24792667001</v>
          </cell>
          <cell r="F95">
            <v>393354.59170240001</v>
          </cell>
          <cell r="G95">
            <v>387752.43018765998</v>
          </cell>
          <cell r="H95">
            <v>406556.43259475002</v>
          </cell>
          <cell r="I95">
            <v>390646.27655832999</v>
          </cell>
          <cell r="J95">
            <v>405047.70515286998</v>
          </cell>
          <cell r="K95">
            <v>408565.16602209001</v>
          </cell>
          <cell r="L95">
            <v>399945.12094915</v>
          </cell>
          <cell r="M95">
            <v>419393.26875142002</v>
          </cell>
          <cell r="O95">
            <v>4635265.1972599197</v>
          </cell>
        </row>
        <row r="96">
          <cell r="A96" t="str">
            <v xml:space="preserve">     3 Yr Escalator</v>
          </cell>
          <cell r="B96">
            <v>697573.80146400002</v>
          </cell>
          <cell r="C96">
            <v>749581.25104131002</v>
          </cell>
          <cell r="D96">
            <v>770004.71591904003</v>
          </cell>
          <cell r="E96">
            <v>711831.68754242</v>
          </cell>
          <cell r="F96">
            <v>804133.96574910998</v>
          </cell>
          <cell r="G96">
            <v>789431.61398398003</v>
          </cell>
          <cell r="H96">
            <v>827335.40702585003</v>
          </cell>
          <cell r="I96">
            <v>797576.22174901003</v>
          </cell>
          <cell r="J96">
            <v>831870.95880993002</v>
          </cell>
          <cell r="K96">
            <v>845419.46862079005</v>
          </cell>
          <cell r="L96">
            <v>831473.49154445005</v>
          </cell>
          <cell r="M96">
            <v>878921.94962590002</v>
          </cell>
          <cell r="O96">
            <v>9535154.5330757909</v>
          </cell>
        </row>
        <row r="97">
          <cell r="A97" t="str">
            <v xml:space="preserve">    Special Terms</v>
          </cell>
          <cell r="B97">
            <v>1162795.02685479</v>
          </cell>
          <cell r="C97">
            <v>1240456.0309971301</v>
          </cell>
          <cell r="D97">
            <v>1270482.09026199</v>
          </cell>
          <cell r="E97">
            <v>1174493.7514577501</v>
          </cell>
          <cell r="F97">
            <v>1328692.44709839</v>
          </cell>
          <cell r="G97">
            <v>1305343.2813136501</v>
          </cell>
          <cell r="H97">
            <v>1367851.50832254</v>
          </cell>
          <cell r="I97">
            <v>1316995.97230181</v>
          </cell>
          <cell r="J97">
            <v>1370303.08789528</v>
          </cell>
          <cell r="K97">
            <v>1388299.64022583</v>
          </cell>
          <cell r="L97">
            <v>1362632.1713522701</v>
          </cell>
          <cell r="M97">
            <v>1435564.0542347501</v>
          </cell>
          <cell r="O97">
            <v>15723909.062316179</v>
          </cell>
        </row>
        <row r="98">
          <cell r="A98" t="str">
            <v xml:space="preserve">   Fixed Deposits</v>
          </cell>
          <cell r="B98">
            <v>7711171.7517637098</v>
          </cell>
          <cell r="C98">
            <v>8191928.1151436502</v>
          </cell>
          <cell r="D98">
            <v>8328400.6222744901</v>
          </cell>
          <cell r="E98">
            <v>7623022.7991063604</v>
          </cell>
          <cell r="F98">
            <v>8534817.4103383198</v>
          </cell>
          <cell r="G98">
            <v>8322895.5814599404</v>
          </cell>
          <cell r="H98">
            <v>8662145.0610163193</v>
          </cell>
          <cell r="I98">
            <v>8329806.2696209596</v>
          </cell>
          <cell r="J98">
            <v>8671212.0741598792</v>
          </cell>
          <cell r="K98">
            <v>8787897.0920295492</v>
          </cell>
          <cell r="L98">
            <v>8625445.1991759297</v>
          </cell>
          <cell r="M98">
            <v>9068159.2131505199</v>
          </cell>
          <cell r="O98">
            <v>100856901.18923964</v>
          </cell>
        </row>
        <row r="99">
          <cell r="A99" t="str">
            <v xml:space="preserve">  Member Deposits</v>
          </cell>
          <cell r="B99">
            <v>9611300.37956894</v>
          </cell>
          <cell r="C99">
            <v>10148478.971895801</v>
          </cell>
          <cell r="D99">
            <v>10295045.577711301</v>
          </cell>
          <cell r="E99">
            <v>9420467.4398753494</v>
          </cell>
          <cell r="F99">
            <v>10544092.564726301</v>
          </cell>
          <cell r="G99">
            <v>10289428.170790199</v>
          </cell>
          <cell r="H99">
            <v>10738505.2918741</v>
          </cell>
          <cell r="I99">
            <v>10383549.8814149</v>
          </cell>
          <cell r="J99">
            <v>10821628.395716101</v>
          </cell>
          <cell r="K99">
            <v>10971011.378671</v>
          </cell>
          <cell r="L99">
            <v>10733685.682752401</v>
          </cell>
          <cell r="M99">
            <v>11223485.1578265</v>
          </cell>
          <cell r="O99">
            <v>125180678.89282289</v>
          </cell>
        </row>
        <row r="100">
          <cell r="A100" t="str">
            <v xml:space="preserve">   Cuco Loan</v>
          </cell>
          <cell r="B100">
            <v>899062.84153006005</v>
          </cell>
          <cell r="C100">
            <v>921245.90163933998</v>
          </cell>
          <cell r="D100">
            <v>867057.53424657998</v>
          </cell>
          <cell r="E100">
            <v>706980.82191781001</v>
          </cell>
          <cell r="F100">
            <v>665950.68493151001</v>
          </cell>
          <cell r="G100">
            <v>509326.02739726001</v>
          </cell>
          <cell r="H100">
            <v>391068.49315068999</v>
          </cell>
          <cell r="I100">
            <v>332778.08219177998</v>
          </cell>
          <cell r="J100">
            <v>277052.05479452002</v>
          </cell>
          <cell r="K100">
            <v>214816.43835616001</v>
          </cell>
          <cell r="L100">
            <v>199627.39726026999</v>
          </cell>
          <cell r="M100">
            <v>233358.90410958999</v>
          </cell>
          <cell r="O100">
            <v>6218325.1815255703</v>
          </cell>
        </row>
        <row r="101">
          <cell r="A101" t="str">
            <v xml:space="preserve">   50th Anniversary Shares</v>
          </cell>
          <cell r="B101">
            <v>241501.05245901999</v>
          </cell>
          <cell r="C101">
            <v>249551.08754097999</v>
          </cell>
          <cell r="D101">
            <v>263747.47002740001</v>
          </cell>
          <cell r="E101">
            <v>238223.52131506999</v>
          </cell>
          <cell r="F101">
            <v>263747.47002740001</v>
          </cell>
          <cell r="G101">
            <v>255239.48712328999</v>
          </cell>
          <cell r="H101">
            <v>263747.47002740001</v>
          </cell>
          <cell r="I101">
            <v>255239.48712328999</v>
          </cell>
          <cell r="J101">
            <v>263747.47002740001</v>
          </cell>
          <cell r="K101">
            <v>263747.47002740001</v>
          </cell>
          <cell r="L101">
            <v>452499.76109589002</v>
          </cell>
          <cell r="M101">
            <v>467583.08646575001</v>
          </cell>
          <cell r="O101">
            <v>3478574.8332602899</v>
          </cell>
        </row>
        <row r="102">
          <cell r="A102" t="str">
            <v xml:space="preserve">   Series 96 Shares</v>
          </cell>
          <cell r="B102">
            <v>153156.42971311999</v>
          </cell>
          <cell r="C102">
            <v>158261.64403689001</v>
          </cell>
          <cell r="D102">
            <v>158695.23758218999</v>
          </cell>
          <cell r="E102">
            <v>143337.63394520999</v>
          </cell>
          <cell r="F102">
            <v>158695.23758218999</v>
          </cell>
          <cell r="G102">
            <v>153576.03636986</v>
          </cell>
          <cell r="H102">
            <v>158695.23758218999</v>
          </cell>
          <cell r="I102">
            <v>153576.03636986</v>
          </cell>
          <cell r="J102">
            <v>158695.23758218999</v>
          </cell>
          <cell r="K102">
            <v>158695.23758218999</v>
          </cell>
          <cell r="L102">
            <v>154900.63</v>
          </cell>
          <cell r="M102">
            <v>166907.71808903999</v>
          </cell>
          <cell r="O102">
            <v>1877192.3164349301</v>
          </cell>
        </row>
        <row r="103">
          <cell r="A103" t="str">
            <v xml:space="preserve">   Series 01 Shares</v>
          </cell>
          <cell r="B103">
            <v>198801.17213115</v>
          </cell>
          <cell r="C103">
            <v>216520.98393443</v>
          </cell>
          <cell r="D103">
            <v>217114.19210958999</v>
          </cell>
          <cell r="E103">
            <v>196103.14126027</v>
          </cell>
          <cell r="F103">
            <v>217114.19210958999</v>
          </cell>
          <cell r="G103">
            <v>249562.56328767</v>
          </cell>
          <cell r="H103">
            <v>298648.43868492998</v>
          </cell>
          <cell r="I103">
            <v>328466.67287671001</v>
          </cell>
          <cell r="J103">
            <v>380182.68526027002</v>
          </cell>
          <cell r="K103">
            <v>420949.80854795</v>
          </cell>
          <cell r="L103">
            <v>210110.50849315</v>
          </cell>
          <cell r="M103">
            <v>217114.19210958999</v>
          </cell>
          <cell r="O103">
            <v>3150688.5508053</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-60.776639340000003</v>
          </cell>
          <cell r="C106">
            <v>-62.802527320000003</v>
          </cell>
          <cell r="D106">
            <v>-62.974589039999998</v>
          </cell>
          <cell r="E106">
            <v>-56.880273969999998</v>
          </cell>
          <cell r="F106">
            <v>-62.974589039999998</v>
          </cell>
          <cell r="G106">
            <v>-60.943150680000002</v>
          </cell>
          <cell r="H106">
            <v>-62.974589039999998</v>
          </cell>
          <cell r="I106">
            <v>-60.943150680000002</v>
          </cell>
          <cell r="J106">
            <v>-62.974589039999998</v>
          </cell>
          <cell r="K106">
            <v>-62.974589039999998</v>
          </cell>
          <cell r="L106">
            <v>-60.943150680000002</v>
          </cell>
          <cell r="M106">
            <v>-62.974589039999998</v>
          </cell>
          <cell r="O106">
            <v>-741.13642690999995</v>
          </cell>
        </row>
        <row r="107">
          <cell r="A107" t="str">
            <v xml:space="preserve">  Other Liabilities</v>
          </cell>
          <cell r="B107">
            <v>1492460.7191940099</v>
          </cell>
          <cell r="C107">
            <v>1545516.81462432</v>
          </cell>
          <cell r="D107">
            <v>1506551.45937672</v>
          </cell>
          <cell r="E107">
            <v>1284588.23816439</v>
          </cell>
          <cell r="F107">
            <v>1305444.6100616499</v>
          </cell>
          <cell r="G107">
            <v>1167643.1710274001</v>
          </cell>
          <cell r="H107">
            <v>1112096.6648561701</v>
          </cell>
          <cell r="I107">
            <v>1069999.33541096</v>
          </cell>
          <cell r="J107">
            <v>1079614.47307534</v>
          </cell>
          <cell r="K107">
            <v>1058145.9799246599</v>
          </cell>
          <cell r="L107">
            <v>1017077.35369863</v>
          </cell>
          <cell r="M107">
            <v>1084900.9261849299</v>
          </cell>
          <cell r="O107">
            <v>14724039.74559918</v>
          </cell>
        </row>
        <row r="108">
          <cell r="A108" t="str">
            <v xml:space="preserve"> Total Interest Expense</v>
          </cell>
          <cell r="B108">
            <v>11103761.098763</v>
          </cell>
          <cell r="C108">
            <v>11693995.786520099</v>
          </cell>
          <cell r="D108">
            <v>11801597.037087999</v>
          </cell>
          <cell r="E108">
            <v>10705055.6780397</v>
          </cell>
          <cell r="F108">
            <v>11849537.174787899</v>
          </cell>
          <cell r="G108">
            <v>11457071.341817601</v>
          </cell>
          <cell r="H108">
            <v>11850601.9567302</v>
          </cell>
          <cell r="I108">
            <v>11453549.216825901</v>
          </cell>
          <cell r="J108">
            <v>11901242.8687915</v>
          </cell>
          <cell r="K108">
            <v>12029157.358595699</v>
          </cell>
          <cell r="L108">
            <v>11750763.036451099</v>
          </cell>
          <cell r="M108">
            <v>12308386.0840114</v>
          </cell>
          <cell r="O108">
            <v>139904718.6384221</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82172.13114754</v>
          </cell>
          <cell r="C113">
            <v>84911.202185789996</v>
          </cell>
          <cell r="D113">
            <v>83089.041095890003</v>
          </cell>
          <cell r="E113">
            <v>74986.301369859997</v>
          </cell>
          <cell r="F113">
            <v>83020.547945209997</v>
          </cell>
          <cell r="G113">
            <v>80342.465753419994</v>
          </cell>
          <cell r="H113">
            <v>83020.547945209997</v>
          </cell>
          <cell r="I113">
            <v>80342.465753419994</v>
          </cell>
          <cell r="J113">
            <v>83020.547945209997</v>
          </cell>
          <cell r="K113">
            <v>83020.547945209997</v>
          </cell>
          <cell r="L113">
            <v>87198.630136990003</v>
          </cell>
          <cell r="M113">
            <v>99369.8630137</v>
          </cell>
          <cell r="O113">
            <v>1004494.29223745</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82172.13114754</v>
          </cell>
          <cell r="C115">
            <v>84911.202185789996</v>
          </cell>
          <cell r="D115">
            <v>83089.041095890003</v>
          </cell>
          <cell r="E115">
            <v>74986.301369859997</v>
          </cell>
          <cell r="F115">
            <v>83020.547945209997</v>
          </cell>
          <cell r="G115">
            <v>80342.465753419994</v>
          </cell>
          <cell r="H115">
            <v>83020.547945209997</v>
          </cell>
          <cell r="I115">
            <v>80342.465753419994</v>
          </cell>
          <cell r="J115">
            <v>83020.547945209997</v>
          </cell>
          <cell r="K115">
            <v>83020.547945209997</v>
          </cell>
          <cell r="L115">
            <v>87198.630136990003</v>
          </cell>
          <cell r="M115">
            <v>99369.8630137</v>
          </cell>
          <cell r="O115">
            <v>1004494.29223745</v>
          </cell>
        </row>
        <row r="117">
          <cell r="A117" t="str">
            <v xml:space="preserve"> Net Interest Income</v>
          </cell>
          <cell r="B117">
            <v>8626138.7014432997</v>
          </cell>
          <cell r="C117">
            <v>8879843.4994352609</v>
          </cell>
          <cell r="D117">
            <v>8897050.5988079999</v>
          </cell>
          <cell r="E117">
            <v>8033371.6255523898</v>
          </cell>
          <cell r="F117">
            <v>8871308.5133474693</v>
          </cell>
          <cell r="G117">
            <v>8588047.7429380901</v>
          </cell>
          <cell r="H117">
            <v>8962016.9510462992</v>
          </cell>
          <cell r="I117">
            <v>8719705.9886383805</v>
          </cell>
          <cell r="J117">
            <v>8972763.2534444705</v>
          </cell>
          <cell r="K117">
            <v>8963656.9394300003</v>
          </cell>
          <cell r="L117">
            <v>8636762.3096166104</v>
          </cell>
          <cell r="M117">
            <v>8858203.6061665099</v>
          </cell>
          <cell r="O117">
            <v>105008869.72986679</v>
          </cell>
        </row>
        <row r="119">
          <cell r="A119" t="str">
            <v xml:space="preserve"> Provision for Loan Loss</v>
          </cell>
          <cell r="B119">
            <v>516559</v>
          </cell>
          <cell r="C119">
            <v>516559</v>
          </cell>
          <cell r="D119">
            <v>526251</v>
          </cell>
          <cell r="E119">
            <v>526251</v>
          </cell>
          <cell r="F119">
            <v>526251</v>
          </cell>
          <cell r="G119">
            <v>526251</v>
          </cell>
          <cell r="H119">
            <v>526251</v>
          </cell>
          <cell r="I119">
            <v>526251</v>
          </cell>
          <cell r="J119">
            <v>526251</v>
          </cell>
          <cell r="K119">
            <v>526251</v>
          </cell>
          <cell r="L119">
            <v>526251</v>
          </cell>
          <cell r="M119">
            <v>526251</v>
          </cell>
          <cell r="O119">
            <v>6295628</v>
          </cell>
        </row>
        <row r="121">
          <cell r="A121" t="str">
            <v>Other Income:</v>
          </cell>
        </row>
        <row r="122">
          <cell r="A122" t="str">
            <v xml:space="preserve"> Other Income</v>
          </cell>
          <cell r="B122">
            <v>3183984</v>
          </cell>
          <cell r="C122">
            <v>3306381</v>
          </cell>
          <cell r="D122">
            <v>2962296</v>
          </cell>
          <cell r="E122">
            <v>2941687</v>
          </cell>
          <cell r="F122">
            <v>2879289</v>
          </cell>
          <cell r="G122">
            <v>3010075</v>
          </cell>
          <cell r="H122">
            <v>2884971</v>
          </cell>
          <cell r="I122">
            <v>2942131</v>
          </cell>
          <cell r="J122">
            <v>3035173</v>
          </cell>
          <cell r="K122">
            <v>2881230</v>
          </cell>
          <cell r="L122">
            <v>2883780</v>
          </cell>
          <cell r="M122">
            <v>2873349</v>
          </cell>
          <cell r="O122">
            <v>35784346</v>
          </cell>
        </row>
        <row r="124">
          <cell r="A124" t="str">
            <v>Other Expense:</v>
          </cell>
        </row>
        <row r="125">
          <cell r="A125" t="str">
            <v xml:space="preserve"> Other Expense</v>
          </cell>
          <cell r="B125">
            <v>8215846</v>
          </cell>
          <cell r="C125">
            <v>8842381</v>
          </cell>
          <cell r="D125">
            <v>9269627</v>
          </cell>
          <cell r="E125">
            <v>8691652</v>
          </cell>
          <cell r="F125">
            <v>9719147</v>
          </cell>
          <cell r="G125">
            <v>9419134</v>
          </cell>
          <cell r="H125">
            <v>9360339</v>
          </cell>
          <cell r="I125">
            <v>9238537</v>
          </cell>
          <cell r="J125">
            <v>9206182</v>
          </cell>
          <cell r="K125">
            <v>8870555</v>
          </cell>
          <cell r="L125">
            <v>9124675</v>
          </cell>
          <cell r="M125">
            <v>9218907</v>
          </cell>
          <cell r="O125">
            <v>109176982</v>
          </cell>
        </row>
        <row r="127">
          <cell r="A127" t="str">
            <v>Income Before Adjustments &amp; Taxes</v>
          </cell>
          <cell r="B127">
            <v>3077717.7014432997</v>
          </cell>
          <cell r="C127">
            <v>2827284.4994352609</v>
          </cell>
          <cell r="D127">
            <v>2063468.5988079999</v>
          </cell>
          <cell r="E127">
            <v>1757155.6255523898</v>
          </cell>
          <cell r="F127">
            <v>1505199.5133474693</v>
          </cell>
          <cell r="G127">
            <v>1652737.7429380901</v>
          </cell>
          <cell r="H127">
            <v>1960397.9510462992</v>
          </cell>
          <cell r="I127">
            <v>1897048.9886383805</v>
          </cell>
          <cell r="J127">
            <v>2275503.2534444705</v>
          </cell>
          <cell r="K127">
            <v>2448080.9394300003</v>
          </cell>
          <cell r="L127">
            <v>1869616.3096166104</v>
          </cell>
          <cell r="M127">
            <v>1986394.6061665099</v>
          </cell>
          <cell r="O127">
            <v>25320605.729866803</v>
          </cell>
        </row>
        <row r="129">
          <cell r="A129" t="str">
            <v xml:space="preserve"> Pretax Income</v>
          </cell>
          <cell r="B129">
            <v>3077717.7014432899</v>
          </cell>
          <cell r="C129">
            <v>2827284.4994352502</v>
          </cell>
          <cell r="D129">
            <v>2063468.5988080001</v>
          </cell>
          <cell r="E129">
            <v>1757155.62555239</v>
          </cell>
          <cell r="F129">
            <v>1505199.51334747</v>
          </cell>
          <cell r="G129">
            <v>1652737.7429380999</v>
          </cell>
          <cell r="H129">
            <v>1960397.9510462999</v>
          </cell>
          <cell r="I129">
            <v>1897048.9886383801</v>
          </cell>
          <cell r="J129">
            <v>2275503.25344447</v>
          </cell>
          <cell r="K129">
            <v>2448080.9394299998</v>
          </cell>
          <cell r="L129">
            <v>1869616.3096166099</v>
          </cell>
          <cell r="M129">
            <v>1986394.6061665099</v>
          </cell>
          <cell r="O129">
            <v>25320605.729866769</v>
          </cell>
        </row>
        <row r="130">
          <cell r="A130" t="str">
            <v xml:space="preserve"> Local Tax #1</v>
          </cell>
          <cell r="B130">
            <v>573071.03600873996</v>
          </cell>
          <cell r="C130">
            <v>526440.37379483005</v>
          </cell>
          <cell r="D130">
            <v>384217.85309804999</v>
          </cell>
          <cell r="E130">
            <v>327182.37747782998</v>
          </cell>
          <cell r="F130">
            <v>280268.1493853</v>
          </cell>
          <cell r="G130">
            <v>307739.76773503999</v>
          </cell>
          <cell r="H130">
            <v>365026.09848486999</v>
          </cell>
          <cell r="I130">
            <v>353230.52168447</v>
          </cell>
          <cell r="J130">
            <v>423698.70579137001</v>
          </cell>
          <cell r="K130">
            <v>455832.67092185002</v>
          </cell>
          <cell r="L130">
            <v>348122.55685066001</v>
          </cell>
          <cell r="M130">
            <v>369866.67566820001</v>
          </cell>
          <cell r="O130">
            <v>4714696.7869012104</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573071.03600873996</v>
          </cell>
          <cell r="C134">
            <v>526440.37379483005</v>
          </cell>
          <cell r="D134">
            <v>384217.85309804999</v>
          </cell>
          <cell r="E134">
            <v>327182.37747782998</v>
          </cell>
          <cell r="F134">
            <v>280268.1493853</v>
          </cell>
          <cell r="G134">
            <v>307739.76773503999</v>
          </cell>
          <cell r="H134">
            <v>365026.09848486999</v>
          </cell>
          <cell r="I134">
            <v>353230.52168447</v>
          </cell>
          <cell r="J134">
            <v>423698.70579137001</v>
          </cell>
          <cell r="K134">
            <v>455832.67092185002</v>
          </cell>
          <cell r="L134">
            <v>348122.55685066001</v>
          </cell>
          <cell r="M134">
            <v>369866.67566820001</v>
          </cell>
          <cell r="O134">
            <v>4714696.7869012104</v>
          </cell>
        </row>
        <row r="136">
          <cell r="A136" t="str">
            <v xml:space="preserve"> Net Tax</v>
          </cell>
          <cell r="B136">
            <v>573071.03600873996</v>
          </cell>
          <cell r="C136">
            <v>526440.37379483005</v>
          </cell>
          <cell r="D136">
            <v>384217.85309804999</v>
          </cell>
          <cell r="E136">
            <v>327182.37747782998</v>
          </cell>
          <cell r="F136">
            <v>280268.1493853</v>
          </cell>
          <cell r="G136">
            <v>307739.76773503999</v>
          </cell>
          <cell r="H136">
            <v>365026.09848486999</v>
          </cell>
          <cell r="I136">
            <v>353230.52168447</v>
          </cell>
          <cell r="J136">
            <v>423698.70579137001</v>
          </cell>
          <cell r="K136">
            <v>455832.67092185002</v>
          </cell>
          <cell r="L136">
            <v>348122.55685066001</v>
          </cell>
          <cell r="M136">
            <v>369866.67566820001</v>
          </cell>
          <cell r="O136">
            <v>4714696.7869012104</v>
          </cell>
        </row>
        <row r="138">
          <cell r="A138" t="str">
            <v xml:space="preserve"> Net Income</v>
          </cell>
          <cell r="B138">
            <v>2504646.66543455</v>
          </cell>
          <cell r="C138">
            <v>2300844.1256404198</v>
          </cell>
          <cell r="D138">
            <v>1679250.7457099501</v>
          </cell>
          <cell r="E138">
            <v>1429973.24807456</v>
          </cell>
          <cell r="F138">
            <v>1224931.36396216</v>
          </cell>
          <cell r="G138">
            <v>1344997.9752030501</v>
          </cell>
          <cell r="H138">
            <v>1595371.8525614301</v>
          </cell>
          <cell r="I138">
            <v>1543818.46695391</v>
          </cell>
          <cell r="J138">
            <v>1851804.54765311</v>
          </cell>
          <cell r="K138">
            <v>1992248.26850816</v>
          </cell>
          <cell r="L138">
            <v>1521493.75276595</v>
          </cell>
          <cell r="M138">
            <v>1616527.9304983099</v>
          </cell>
          <cell r="O138">
            <v>20605908.94296556</v>
          </cell>
        </row>
      </sheetData>
      <sheetData sheetId="8" refreshError="1">
        <row r="4">
          <cell r="A4" t="str">
            <v>Meridian Credit Union Limited</v>
          </cell>
        </row>
        <row r="5">
          <cell r="A5" t="str">
            <v>Flat</v>
          </cell>
        </row>
        <row r="6">
          <cell r="A6" t="str">
            <v>Flat</v>
          </cell>
        </row>
        <row r="8">
          <cell r="A8" t="str">
            <v>Interest Income:</v>
          </cell>
        </row>
        <row r="9">
          <cell r="A9" t="str">
            <v xml:space="preserve">   League Account</v>
          </cell>
          <cell r="B9">
            <v>1058.7431693999999</v>
          </cell>
          <cell r="C9">
            <v>1061.6438356199999</v>
          </cell>
          <cell r="D9">
            <v>958.90410958999996</v>
          </cell>
          <cell r="E9">
            <v>1061.6438356199999</v>
          </cell>
          <cell r="F9">
            <v>1027.3972602700001</v>
          </cell>
          <cell r="G9">
            <v>1061.6438356199999</v>
          </cell>
          <cell r="H9">
            <v>1027.3972602700001</v>
          </cell>
          <cell r="I9">
            <v>1061.6438356199999</v>
          </cell>
          <cell r="J9">
            <v>1061.6438356199999</v>
          </cell>
          <cell r="K9">
            <v>1027.3972602700001</v>
          </cell>
          <cell r="L9">
            <v>1061.6438356199999</v>
          </cell>
          <cell r="M9">
            <v>1027.3972602700001</v>
          </cell>
          <cell r="O9">
            <v>12497.09933379</v>
          </cell>
        </row>
        <row r="10">
          <cell r="A10" t="str">
            <v xml:space="preserve">  Cash &amp; Due</v>
          </cell>
          <cell r="B10">
            <v>1058.7431693999999</v>
          </cell>
          <cell r="C10">
            <v>1061.6438356199999</v>
          </cell>
          <cell r="D10">
            <v>958.90410958999996</v>
          </cell>
          <cell r="E10">
            <v>1061.6438356199999</v>
          </cell>
          <cell r="F10">
            <v>1027.3972602700001</v>
          </cell>
          <cell r="G10">
            <v>1061.6438356199999</v>
          </cell>
          <cell r="H10">
            <v>1027.3972602700001</v>
          </cell>
          <cell r="I10">
            <v>1061.6438356199999</v>
          </cell>
          <cell r="J10">
            <v>1061.6438356199999</v>
          </cell>
          <cell r="K10">
            <v>1027.3972602700001</v>
          </cell>
          <cell r="L10">
            <v>1061.6438356199999</v>
          </cell>
          <cell r="M10">
            <v>1027.3972602700001</v>
          </cell>
          <cell r="O10">
            <v>12497.09933379</v>
          </cell>
        </row>
        <row r="11">
          <cell r="A11" t="str">
            <v xml:space="preserve">   Short Market</v>
          </cell>
          <cell r="B11">
            <v>24512.609027319999</v>
          </cell>
          <cell r="C11">
            <v>26322.710630140002</v>
          </cell>
          <cell r="D11">
            <v>14637.206432880001</v>
          </cell>
          <cell r="E11">
            <v>4440.9260000000004</v>
          </cell>
          <cell r="F11">
            <v>3799.3499945200001</v>
          </cell>
          <cell r="G11">
            <v>5641.1792931500004</v>
          </cell>
          <cell r="H11">
            <v>5637.9890958899996</v>
          </cell>
          <cell r="I11">
            <v>6749.8567835599997</v>
          </cell>
          <cell r="J11">
            <v>9426.3416493200002</v>
          </cell>
          <cell r="K11">
            <v>10407.461380819999</v>
          </cell>
          <cell r="L11">
            <v>12933.72613151</v>
          </cell>
          <cell r="M11">
            <v>16424.4683726</v>
          </cell>
          <cell r="O11">
            <v>140933.82479171001</v>
          </cell>
        </row>
        <row r="12">
          <cell r="A12" t="str">
            <v xml:space="preserve">   CUCO Liquidity Reserve</v>
          </cell>
          <cell r="B12">
            <v>889317.09915204998</v>
          </cell>
          <cell r="C12">
            <v>887404.14247999003</v>
          </cell>
          <cell r="D12">
            <v>813547.08747614</v>
          </cell>
          <cell r="E12">
            <v>914008.95549114002</v>
          </cell>
          <cell r="F12">
            <v>878890.78287084005</v>
          </cell>
          <cell r="G12">
            <v>902545.53863422002</v>
          </cell>
          <cell r="H12">
            <v>859731.48044635996</v>
          </cell>
          <cell r="I12">
            <v>875454.45923918998</v>
          </cell>
          <cell r="J12">
            <v>868869.33553019003</v>
          </cell>
          <cell r="K12">
            <v>829102.61454482004</v>
          </cell>
          <cell r="L12">
            <v>844933.16732238</v>
          </cell>
          <cell r="M12">
            <v>808065.61434984999</v>
          </cell>
          <cell r="O12">
            <v>10371870.277537171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37383.111352499996</v>
          </cell>
          <cell r="C14">
            <v>37516.786934700001</v>
          </cell>
          <cell r="D14">
            <v>33724.49455843</v>
          </cell>
          <cell r="E14">
            <v>37413.355413290003</v>
          </cell>
          <cell r="F14">
            <v>36248.483147480001</v>
          </cell>
          <cell r="G14">
            <v>37400.605205189997</v>
          </cell>
          <cell r="H14">
            <v>36201.132847560002</v>
          </cell>
          <cell r="I14">
            <v>37429.266685690003</v>
          </cell>
          <cell r="J14">
            <v>37415.628818789999</v>
          </cell>
          <cell r="K14">
            <v>36206.0335528</v>
          </cell>
          <cell r="L14">
            <v>37420.398792510001</v>
          </cell>
          <cell r="M14">
            <v>36211.036008160001</v>
          </cell>
          <cell r="O14">
            <v>440570.33331710001</v>
          </cell>
        </row>
        <row r="15">
          <cell r="A15" t="str">
            <v xml:space="preserve">   Long Term Investments</v>
          </cell>
          <cell r="B15">
            <v>14866.020113209999</v>
          </cell>
          <cell r="C15">
            <v>14906.726209029999</v>
          </cell>
          <cell r="D15">
            <v>13464.13963763</v>
          </cell>
          <cell r="E15">
            <v>14906.72602577</v>
          </cell>
          <cell r="F15">
            <v>14425.863895889999</v>
          </cell>
          <cell r="G15">
            <v>14906.72602575</v>
          </cell>
          <cell r="H15">
            <v>14425.863895889999</v>
          </cell>
          <cell r="I15">
            <v>14906.72602575</v>
          </cell>
          <cell r="J15">
            <v>14906.72602575</v>
          </cell>
          <cell r="K15">
            <v>14425.863895889999</v>
          </cell>
          <cell r="L15">
            <v>14906.961921460001</v>
          </cell>
          <cell r="M15">
            <v>14426.27552779</v>
          </cell>
          <cell r="O15">
            <v>175474.61919981</v>
          </cell>
        </row>
        <row r="16">
          <cell r="A16" t="str">
            <v xml:space="preserve">   Asset Balancing Account</v>
          </cell>
          <cell r="B16">
            <v>58862.122206660002</v>
          </cell>
          <cell r="C16">
            <v>28967.114285600001</v>
          </cell>
          <cell r="D16">
            <v>37450.107037349997</v>
          </cell>
          <cell r="E16">
            <v>40738.352156679997</v>
          </cell>
          <cell r="F16">
            <v>61999.74635845</v>
          </cell>
          <cell r="G16">
            <v>74065.166905530001</v>
          </cell>
          <cell r="H16">
            <v>69346.213808820001</v>
          </cell>
          <cell r="I16">
            <v>83020.248372210001</v>
          </cell>
          <cell r="J16">
            <v>88229.604867870003</v>
          </cell>
          <cell r="K16">
            <v>84806.659863590001</v>
          </cell>
          <cell r="L16">
            <v>90053.247760049999</v>
          </cell>
          <cell r="M16">
            <v>91971.882906209998</v>
          </cell>
          <cell r="O16">
            <v>809510.46652901999</v>
          </cell>
        </row>
        <row r="17">
          <cell r="A17" t="str">
            <v xml:space="preserve">  Total Investments</v>
          </cell>
          <cell r="B17">
            <v>1024940.96185174</v>
          </cell>
          <cell r="C17">
            <v>995117.48053945997</v>
          </cell>
          <cell r="D17">
            <v>912823.03514242999</v>
          </cell>
          <cell r="E17">
            <v>1011508.31508688</v>
          </cell>
          <cell r="F17">
            <v>995364.22626718006</v>
          </cell>
          <cell r="G17">
            <v>1034559.21606384</v>
          </cell>
          <cell r="H17">
            <v>985342.68009451998</v>
          </cell>
          <cell r="I17">
            <v>1017560.5571064</v>
          </cell>
          <cell r="J17">
            <v>1018847.63689192</v>
          </cell>
          <cell r="K17">
            <v>974948.63323792</v>
          </cell>
          <cell r="L17">
            <v>1000247.50192791</v>
          </cell>
          <cell r="M17">
            <v>967099.27716460999</v>
          </cell>
          <cell r="O17">
            <v>11938359.52137481</v>
          </cell>
        </row>
        <row r="18">
          <cell r="A18" t="str">
            <v xml:space="preserve">    Variable Rate Mortgages</v>
          </cell>
          <cell r="B18">
            <v>817604.83789086004</v>
          </cell>
          <cell r="C18">
            <v>830393.75931666</v>
          </cell>
          <cell r="D18">
            <v>753311.97290885996</v>
          </cell>
          <cell r="E18">
            <v>838680.67883771996</v>
          </cell>
          <cell r="F18">
            <v>817218.81101215002</v>
          </cell>
          <cell r="G18">
            <v>853421.01155228994</v>
          </cell>
          <cell r="H18">
            <v>834838.92366444995</v>
          </cell>
          <cell r="I18">
            <v>873128.83820187999</v>
          </cell>
          <cell r="J18">
            <v>885979.49644033995</v>
          </cell>
          <cell r="K18">
            <v>870842.94363151002</v>
          </cell>
          <cell r="L18">
            <v>914533.58934120997</v>
          </cell>
          <cell r="M18">
            <v>898187.89984607999</v>
          </cell>
          <cell r="O18">
            <v>10188142.76264401</v>
          </cell>
        </row>
        <row r="19">
          <cell r="A19" t="str">
            <v xml:space="preserve">    6 Month Mortgage</v>
          </cell>
          <cell r="B19">
            <v>14180.785216419999</v>
          </cell>
          <cell r="C19">
            <v>14127.098560689999</v>
          </cell>
          <cell r="D19">
            <v>12336.520485499999</v>
          </cell>
          <cell r="E19">
            <v>12998.58449535</v>
          </cell>
          <cell r="F19">
            <v>12389.929436410001</v>
          </cell>
          <cell r="G19">
            <v>12843.785379389999</v>
          </cell>
          <cell r="H19">
            <v>12466.555373310001</v>
          </cell>
          <cell r="I19">
            <v>12931.60167643</v>
          </cell>
          <cell r="J19">
            <v>12993.91310242</v>
          </cell>
          <cell r="K19">
            <v>12644.98304524</v>
          </cell>
          <cell r="L19">
            <v>13161.211874860001</v>
          </cell>
          <cell r="M19">
            <v>12811.191896779999</v>
          </cell>
          <cell r="O19">
            <v>155886.1605428</v>
          </cell>
        </row>
        <row r="20">
          <cell r="A20" t="str">
            <v xml:space="preserve">    1 Year Mortgage</v>
          </cell>
          <cell r="B20">
            <v>204132.16661258999</v>
          </cell>
          <cell r="C20">
            <v>200548.77690149</v>
          </cell>
          <cell r="D20">
            <v>177914.60250271001</v>
          </cell>
          <cell r="E20">
            <v>192770.67263397999</v>
          </cell>
          <cell r="F20">
            <v>182961.29017754999</v>
          </cell>
          <cell r="G20">
            <v>184411.78861672999</v>
          </cell>
          <cell r="H20">
            <v>173467.44450464999</v>
          </cell>
          <cell r="I20">
            <v>174526.70316241001</v>
          </cell>
          <cell r="J20">
            <v>169385.81980974</v>
          </cell>
          <cell r="K20">
            <v>158907.13154160001</v>
          </cell>
          <cell r="L20">
            <v>162050.63771382999</v>
          </cell>
          <cell r="M20">
            <v>157742.47520424001</v>
          </cell>
          <cell r="O20">
            <v>2138819.5093815201</v>
          </cell>
        </row>
        <row r="21">
          <cell r="A21" t="str">
            <v xml:space="preserve">    2 Year Mortgage</v>
          </cell>
          <cell r="B21">
            <v>146195.96534431999</v>
          </cell>
          <cell r="C21">
            <v>146483.06332891001</v>
          </cell>
          <cell r="D21">
            <v>131891.24580755999</v>
          </cell>
          <cell r="E21">
            <v>145358.98930270999</v>
          </cell>
          <cell r="F21">
            <v>139941.07442675999</v>
          </cell>
          <cell r="G21">
            <v>144348.92531684</v>
          </cell>
          <cell r="H21">
            <v>139148.57393983001</v>
          </cell>
          <cell r="I21">
            <v>143308.67229630999</v>
          </cell>
          <cell r="J21">
            <v>143047.60741085</v>
          </cell>
          <cell r="K21">
            <v>137504.64361679001</v>
          </cell>
          <cell r="L21">
            <v>140920.03411735001</v>
          </cell>
          <cell r="M21">
            <v>135666.31534192001</v>
          </cell>
          <cell r="O21">
            <v>1693815.1102501501</v>
          </cell>
        </row>
        <row r="22">
          <cell r="A22" t="str">
            <v xml:space="preserve">    3 Year Mortgage</v>
          </cell>
          <cell r="B22">
            <v>364764.68573332002</v>
          </cell>
          <cell r="C22">
            <v>366625.04161964002</v>
          </cell>
          <cell r="D22">
            <v>330760.82578354998</v>
          </cell>
          <cell r="E22">
            <v>365916.90945391002</v>
          </cell>
          <cell r="F22">
            <v>354019.90620909998</v>
          </cell>
          <cell r="G22">
            <v>365840.21069902001</v>
          </cell>
          <cell r="H22">
            <v>354044.96878181997</v>
          </cell>
          <cell r="I22">
            <v>366171.24421684002</v>
          </cell>
          <cell r="J22">
            <v>366737.33106081001</v>
          </cell>
          <cell r="K22">
            <v>355881.10930771998</v>
          </cell>
          <cell r="L22">
            <v>368972.15417143999</v>
          </cell>
          <cell r="M22">
            <v>357108.21109638998</v>
          </cell>
          <cell r="O22">
            <v>4316842.5981335603</v>
          </cell>
        </row>
        <row r="23">
          <cell r="A23" t="str">
            <v xml:space="preserve">    4 Year Mortgage</v>
          </cell>
          <cell r="B23">
            <v>3905782.8888773201</v>
          </cell>
          <cell r="C23">
            <v>3931072.3406094201</v>
          </cell>
          <cell r="D23">
            <v>3548556.6624714499</v>
          </cell>
          <cell r="E23">
            <v>3929129.4621419599</v>
          </cell>
          <cell r="F23">
            <v>3806760.1430917</v>
          </cell>
          <cell r="G23">
            <v>3944428.9402768901</v>
          </cell>
          <cell r="H23">
            <v>3829277.26372228</v>
          </cell>
          <cell r="I23">
            <v>3975064.4947694801</v>
          </cell>
          <cell r="J23">
            <v>3996529.1839661701</v>
          </cell>
          <cell r="K23">
            <v>3890568.9346023598</v>
          </cell>
          <cell r="L23">
            <v>4048966.33563407</v>
          </cell>
          <cell r="M23">
            <v>3941172.0309919501</v>
          </cell>
          <cell r="O23">
            <v>46747308.681155048</v>
          </cell>
        </row>
        <row r="24">
          <cell r="A24" t="str">
            <v xml:space="preserve">    5 Year Mortgage</v>
          </cell>
          <cell r="B24">
            <v>3538094.7799616898</v>
          </cell>
          <cell r="C24">
            <v>3559230.4091694001</v>
          </cell>
          <cell r="D24">
            <v>3211317.76997292</v>
          </cell>
          <cell r="E24">
            <v>3553317.2273635301</v>
          </cell>
          <cell r="F24">
            <v>3440280.86404583</v>
          </cell>
          <cell r="G24">
            <v>3560074.9449006701</v>
          </cell>
          <cell r="H24">
            <v>3448808.5456196899</v>
          </cell>
          <cell r="I24">
            <v>3570346.7768459702</v>
          </cell>
          <cell r="J24">
            <v>3579557.13356956</v>
          </cell>
          <cell r="K24">
            <v>3475276.0248152502</v>
          </cell>
          <cell r="L24">
            <v>3608678.2317752298</v>
          </cell>
          <cell r="M24">
            <v>3505833.8841877598</v>
          </cell>
          <cell r="O24">
            <v>42050816.592227504</v>
          </cell>
        </row>
        <row r="25">
          <cell r="A25" t="str">
            <v xml:space="preserve">    7 Year Mortgage</v>
          </cell>
          <cell r="B25">
            <v>528478.87740096997</v>
          </cell>
          <cell r="C25">
            <v>531662.87884960999</v>
          </cell>
          <cell r="D25">
            <v>479952.60327604</v>
          </cell>
          <cell r="E25">
            <v>531420.38652076002</v>
          </cell>
          <cell r="F25">
            <v>514973.12275664002</v>
          </cell>
          <cell r="G25">
            <v>533278.90346572001</v>
          </cell>
          <cell r="H25">
            <v>516977.93369009002</v>
          </cell>
          <cell r="I25">
            <v>535819.14848570002</v>
          </cell>
          <cell r="J25">
            <v>537800.74612201995</v>
          </cell>
          <cell r="K25">
            <v>522971.11017731001</v>
          </cell>
          <cell r="L25">
            <v>543030.82209549996</v>
          </cell>
          <cell r="M25">
            <v>527357.03838922002</v>
          </cell>
          <cell r="O25">
            <v>6303723.5712295799</v>
          </cell>
        </row>
        <row r="26">
          <cell r="A26" t="str">
            <v xml:space="preserve">    10 Year Mortgage</v>
          </cell>
          <cell r="B26">
            <v>41807.007528909999</v>
          </cell>
          <cell r="C26">
            <v>42106.147428659999</v>
          </cell>
          <cell r="D26">
            <v>38039.58299771</v>
          </cell>
          <cell r="E26">
            <v>42154.70336698</v>
          </cell>
          <cell r="F26">
            <v>40873.21829569</v>
          </cell>
          <cell r="G26">
            <v>42366.909893260003</v>
          </cell>
          <cell r="H26">
            <v>41116.82514488</v>
          </cell>
          <cell r="I26">
            <v>42652.155029230002</v>
          </cell>
          <cell r="J26">
            <v>42845.119449739999</v>
          </cell>
          <cell r="K26">
            <v>41687.101917549997</v>
          </cell>
          <cell r="L26">
            <v>43358.801256489998</v>
          </cell>
          <cell r="M26">
            <v>42191.005013180002</v>
          </cell>
          <cell r="O26">
            <v>501198.57732227998</v>
          </cell>
        </row>
        <row r="27">
          <cell r="A27" t="str">
            <v xml:space="preserve">    Securitized Contra</v>
          </cell>
          <cell r="B27">
            <v>-1425276.31411599</v>
          </cell>
          <cell r="C27">
            <v>-1397535.15881876</v>
          </cell>
          <cell r="D27">
            <v>-1235309.42587779</v>
          </cell>
          <cell r="E27">
            <v>-1337401.3664448201</v>
          </cell>
          <cell r="F27">
            <v>-1263149.64468307</v>
          </cell>
          <cell r="G27">
            <v>-1257797.33263452</v>
          </cell>
          <cell r="H27">
            <v>-1159247.61193609</v>
          </cell>
          <cell r="I27">
            <v>-1128654.03223812</v>
          </cell>
          <cell r="J27">
            <v>-1063637.62991509</v>
          </cell>
          <cell r="K27">
            <v>-971833.78689691005</v>
          </cell>
          <cell r="L27">
            <v>-940315.54300177004</v>
          </cell>
          <cell r="M27">
            <v>-848129.52624476003</v>
          </cell>
          <cell r="O27">
            <v>-14028287.372807691</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-1304054.5604922101</v>
          </cell>
          <cell r="C29">
            <v>-1294475.1775487801</v>
          </cell>
          <cell r="D29">
            <v>-1158039.7762934801</v>
          </cell>
          <cell r="E29">
            <v>-1268767.45550859</v>
          </cell>
          <cell r="F29">
            <v>-1215801.86257947</v>
          </cell>
          <cell r="G29">
            <v>-1243233.29533762</v>
          </cell>
          <cell r="H29">
            <v>-1190955.3946518099</v>
          </cell>
          <cell r="I29">
            <v>-1217666.25074533</v>
          </cell>
          <cell r="J29">
            <v>-1204938.10916697</v>
          </cell>
          <cell r="K29">
            <v>-1154424.76331514</v>
          </cell>
          <cell r="L29">
            <v>-1176792.4822533701</v>
          </cell>
          <cell r="M29">
            <v>-1115553.8203136199</v>
          </cell>
          <cell r="O29">
            <v>-14544702.948206389</v>
          </cell>
        </row>
        <row r="30">
          <cell r="A30" t="str">
            <v xml:space="preserve">    New CMB Contra</v>
          </cell>
          <cell r="B30">
            <v>-413612.66103552002</v>
          </cell>
          <cell r="C30">
            <v>-472396.30167808</v>
          </cell>
          <cell r="D30">
            <v>-422334.75568219001</v>
          </cell>
          <cell r="E30">
            <v>-524613.15943767002</v>
          </cell>
          <cell r="F30">
            <v>-562354.54415752995</v>
          </cell>
          <cell r="G30">
            <v>-575107.85268836003</v>
          </cell>
          <cell r="H30">
            <v>-610628.97663698997</v>
          </cell>
          <cell r="I30">
            <v>-686284.96960684995</v>
          </cell>
          <cell r="J30">
            <v>-679129.06341644004</v>
          </cell>
          <cell r="K30">
            <v>-710234.94807534001</v>
          </cell>
          <cell r="L30">
            <v>-787960.59881918004</v>
          </cell>
          <cell r="M30">
            <v>-754516.66323287995</v>
          </cell>
          <cell r="O30">
            <v>-7199174.4944670303</v>
          </cell>
        </row>
        <row r="31">
          <cell r="A31" t="str">
            <v xml:space="preserve">   Retail  Mortgages</v>
          </cell>
          <cell r="B31">
            <v>6418098.4589226795</v>
          </cell>
          <cell r="C31">
            <v>6457842.8777388604</v>
          </cell>
          <cell r="D31">
            <v>5868397.8283528397</v>
          </cell>
          <cell r="E31">
            <v>6480965.6327258199</v>
          </cell>
          <cell r="F31">
            <v>6268112.3080317602</v>
          </cell>
          <cell r="G31">
            <v>6564876.93944031</v>
          </cell>
          <cell r="H31">
            <v>6389315.0512161097</v>
          </cell>
          <cell r="I31">
            <v>6661344.3820939502</v>
          </cell>
          <cell r="J31">
            <v>6787171.5484331502</v>
          </cell>
          <cell r="K31">
            <v>6629790.4843679396</v>
          </cell>
          <cell r="L31">
            <v>6938603.19390566</v>
          </cell>
          <cell r="M31">
            <v>6859870.0421762597</v>
          </cell>
          <cell r="O31">
            <v>78324388.747405335</v>
          </cell>
        </row>
        <row r="32">
          <cell r="A32" t="str">
            <v xml:space="preserve">    Instalment - Retail</v>
          </cell>
          <cell r="B32">
            <v>557025.11154849001</v>
          </cell>
          <cell r="C32">
            <v>553459.42755251005</v>
          </cell>
          <cell r="D32">
            <v>501072.80569892999</v>
          </cell>
          <cell r="E32">
            <v>548441.14851322002</v>
          </cell>
          <cell r="F32">
            <v>527259.51202958997</v>
          </cell>
          <cell r="G32">
            <v>552326.85222112003</v>
          </cell>
          <cell r="H32">
            <v>541981.45318315004</v>
          </cell>
          <cell r="I32">
            <v>558259.7503059</v>
          </cell>
          <cell r="J32">
            <v>558225.14584811998</v>
          </cell>
          <cell r="K32">
            <v>550181.43374225998</v>
          </cell>
          <cell r="L32">
            <v>578589.51382107998</v>
          </cell>
          <cell r="M32">
            <v>563931.27803489997</v>
          </cell>
          <cell r="O32">
            <v>6590753.43249927</v>
          </cell>
        </row>
        <row r="33">
          <cell r="A33" t="str">
            <v xml:space="preserve">    Fixed Rate Instalment</v>
          </cell>
          <cell r="B33">
            <v>81841.805221450006</v>
          </cell>
          <cell r="C33">
            <v>81457.994458929999</v>
          </cell>
          <cell r="D33">
            <v>74177.239069090007</v>
          </cell>
          <cell r="E33">
            <v>81716.912049999999</v>
          </cell>
          <cell r="F33">
            <v>78903.560279309997</v>
          </cell>
          <cell r="G33">
            <v>82904.891717420003</v>
          </cell>
          <cell r="H33">
            <v>81754.539982699993</v>
          </cell>
          <cell r="I33">
            <v>84534.594383529999</v>
          </cell>
          <cell r="J33">
            <v>84750.943310040006</v>
          </cell>
          <cell r="K33">
            <v>83754.743505630002</v>
          </cell>
          <cell r="L33">
            <v>88387.638952840003</v>
          </cell>
          <cell r="M33">
            <v>86303.483432420006</v>
          </cell>
          <cell r="O33">
            <v>990488.34636335995</v>
          </cell>
        </row>
        <row r="34">
          <cell r="A34" t="str">
            <v xml:space="preserve">    Demand - Retail</v>
          </cell>
          <cell r="B34">
            <v>58013.008580579997</v>
          </cell>
          <cell r="C34">
            <v>58127.805174059999</v>
          </cell>
          <cell r="D34">
            <v>52294.823195390003</v>
          </cell>
          <cell r="E34">
            <v>57561.116976789999</v>
          </cell>
          <cell r="F34">
            <v>55743.698421649999</v>
          </cell>
          <cell r="G34">
            <v>58363.261124910001</v>
          </cell>
          <cell r="H34">
            <v>57014.44257978</v>
          </cell>
          <cell r="I34">
            <v>58709.684928219998</v>
          </cell>
          <cell r="J34">
            <v>58804.720645449997</v>
          </cell>
          <cell r="K34">
            <v>57918.164502669999</v>
          </cell>
          <cell r="L34">
            <v>60647.217309920001</v>
          </cell>
          <cell r="M34">
            <v>58988.792395500001</v>
          </cell>
          <cell r="O34">
            <v>692186.73583491996</v>
          </cell>
        </row>
        <row r="35">
          <cell r="A35" t="str">
            <v xml:space="preserve">    Student</v>
          </cell>
          <cell r="B35">
            <v>24396.655238880001</v>
          </cell>
          <cell r="C35">
            <v>24541.118497799998</v>
          </cell>
          <cell r="D35">
            <v>22229.583524009999</v>
          </cell>
          <cell r="E35">
            <v>24694.50227348</v>
          </cell>
          <cell r="F35">
            <v>23965.183518000002</v>
          </cell>
          <cell r="G35">
            <v>24820.537005949998</v>
          </cell>
          <cell r="H35">
            <v>24072.436960930001</v>
          </cell>
          <cell r="I35">
            <v>24931.635031350001</v>
          </cell>
          <cell r="J35">
            <v>24989.2419524</v>
          </cell>
          <cell r="K35">
            <v>24237.206397450002</v>
          </cell>
          <cell r="L35">
            <v>25148.350318410001</v>
          </cell>
          <cell r="M35">
            <v>24449.920745769999</v>
          </cell>
          <cell r="O35">
            <v>292476.37146443001</v>
          </cell>
        </row>
        <row r="36">
          <cell r="A36" t="str">
            <v xml:space="preserve">    LOC </v>
          </cell>
          <cell r="B36">
            <v>1909701.94232681</v>
          </cell>
          <cell r="C36">
            <v>1914934.0024427699</v>
          </cell>
          <cell r="D36">
            <v>1731072.0263506901</v>
          </cell>
          <cell r="E36">
            <v>1916544.02917397</v>
          </cell>
          <cell r="F36">
            <v>1854720.0282328799</v>
          </cell>
          <cell r="G36">
            <v>1916544.02917397</v>
          </cell>
          <cell r="H36">
            <v>1854720.0282328799</v>
          </cell>
          <cell r="I36">
            <v>1916544.02917397</v>
          </cell>
          <cell r="J36">
            <v>1916544.02917397</v>
          </cell>
          <cell r="K36">
            <v>1854720.0282328799</v>
          </cell>
          <cell r="L36">
            <v>1916544.02917397</v>
          </cell>
          <cell r="M36">
            <v>1854720.0282328799</v>
          </cell>
          <cell r="O36">
            <v>22557308.229921639</v>
          </cell>
        </row>
        <row r="37">
          <cell r="A37" t="str">
            <v xml:space="preserve">    Fixed Rate Demands</v>
          </cell>
          <cell r="B37">
            <v>1986.1065058500001</v>
          </cell>
          <cell r="C37">
            <v>1973.5206192400001</v>
          </cell>
          <cell r="D37">
            <v>1780.11112198</v>
          </cell>
          <cell r="E37">
            <v>1944.13713876</v>
          </cell>
          <cell r="F37">
            <v>1866.9542222</v>
          </cell>
          <cell r="G37">
            <v>1950.9346553</v>
          </cell>
          <cell r="H37">
            <v>1905.5329278700001</v>
          </cell>
          <cell r="I37">
            <v>1956.9713687599999</v>
          </cell>
          <cell r="J37">
            <v>1954.3586740999999</v>
          </cell>
          <cell r="K37">
            <v>1922.3050009599999</v>
          </cell>
          <cell r="L37">
            <v>2013.0721660700001</v>
          </cell>
          <cell r="M37">
            <v>1957.00363988</v>
          </cell>
          <cell r="O37">
            <v>23211.008040969999</v>
          </cell>
        </row>
        <row r="38">
          <cell r="A38" t="str">
            <v xml:space="preserve">    Meritline</v>
          </cell>
          <cell r="B38">
            <v>886387.95774644997</v>
          </cell>
          <cell r="C38">
            <v>909472.20983014</v>
          </cell>
          <cell r="D38">
            <v>828605.92565480003</v>
          </cell>
          <cell r="E38">
            <v>934169.83064547996</v>
          </cell>
          <cell r="F38">
            <v>906233.28889589</v>
          </cell>
          <cell r="G38">
            <v>951136.57620000001</v>
          </cell>
          <cell r="H38">
            <v>944912.06001752999</v>
          </cell>
          <cell r="I38">
            <v>979160.99256137002</v>
          </cell>
          <cell r="J38">
            <v>992155.28651780996</v>
          </cell>
          <cell r="K38">
            <v>976377.05310410995</v>
          </cell>
          <cell r="L38">
            <v>1027694.45532</v>
          </cell>
          <cell r="M38">
            <v>1006468.3566126</v>
          </cell>
          <cell r="O38">
            <v>11342773.993106181</v>
          </cell>
        </row>
        <row r="39">
          <cell r="A39" t="str">
            <v xml:space="preserve">    Meritline/RSPLC CONTRA</v>
          </cell>
          <cell r="B39">
            <v>-997.51639918000001</v>
          </cell>
          <cell r="C39">
            <v>-1004.3071274</v>
          </cell>
          <cell r="D39">
            <v>-908.94867288</v>
          </cell>
          <cell r="E39">
            <v>-1010.3938372600001</v>
          </cell>
          <cell r="F39">
            <v>-979.76394246999996</v>
          </cell>
          <cell r="G39">
            <v>-1016.48054712</v>
          </cell>
          <cell r="H39">
            <v>-985.65430685000001</v>
          </cell>
          <cell r="I39">
            <v>-1020.5383537</v>
          </cell>
          <cell r="J39">
            <v>-1024.5961602699999</v>
          </cell>
          <cell r="K39">
            <v>-993.50812602999997</v>
          </cell>
          <cell r="L39">
            <v>-1028.65396685</v>
          </cell>
          <cell r="M39">
            <v>-997.43503562000001</v>
          </cell>
          <cell r="O39">
            <v>-11967.796475630001</v>
          </cell>
        </row>
        <row r="40">
          <cell r="A40" t="str">
            <v xml:space="preserve">    Loan Advance Suspense</v>
          </cell>
          <cell r="B40">
            <v>5372.6652663900004</v>
          </cell>
          <cell r="C40">
            <v>5387.3848972599999</v>
          </cell>
          <cell r="D40">
            <v>4866.0250684900002</v>
          </cell>
          <cell r="E40">
            <v>5387.3848972599999</v>
          </cell>
          <cell r="F40">
            <v>5213.59828767</v>
          </cell>
          <cell r="G40">
            <v>5387.3848972599999</v>
          </cell>
          <cell r="H40">
            <v>5213.59828767</v>
          </cell>
          <cell r="I40">
            <v>5387.3848972599999</v>
          </cell>
          <cell r="J40">
            <v>5387.3848972599999</v>
          </cell>
          <cell r="K40">
            <v>5213.59828767</v>
          </cell>
          <cell r="L40">
            <v>5387.3848972599999</v>
          </cell>
          <cell r="M40">
            <v>5213.59828767</v>
          </cell>
          <cell r="O40">
            <v>63417.392869119998</v>
          </cell>
        </row>
        <row r="41">
          <cell r="A41" t="str">
            <v xml:space="preserve">    Overdrafts</v>
          </cell>
          <cell r="B41">
            <v>57845.245327869998</v>
          </cell>
          <cell r="C41">
            <v>58003.725452049999</v>
          </cell>
          <cell r="D41">
            <v>52390.461698630003</v>
          </cell>
          <cell r="E41">
            <v>58003.725452049999</v>
          </cell>
          <cell r="F41">
            <v>56132.637534250003</v>
          </cell>
          <cell r="G41">
            <v>58003.725452049999</v>
          </cell>
          <cell r="H41">
            <v>56132.637534250003</v>
          </cell>
          <cell r="I41">
            <v>58003.725452049999</v>
          </cell>
          <cell r="J41">
            <v>58003.725452049999</v>
          </cell>
          <cell r="K41">
            <v>56132.637534250003</v>
          </cell>
          <cell r="L41">
            <v>58003.725452049999</v>
          </cell>
          <cell r="M41">
            <v>56132.637534250003</v>
          </cell>
          <cell r="O41">
            <v>682788.60987579997</v>
          </cell>
        </row>
        <row r="42">
          <cell r="A42" t="str">
            <v xml:space="preserve">   Retail Credit</v>
          </cell>
          <cell r="B42">
            <v>3581572.9813635899</v>
          </cell>
          <cell r="C42">
            <v>3606352.8817973598</v>
          </cell>
          <cell r="D42">
            <v>3267580.0527091301</v>
          </cell>
          <cell r="E42">
            <v>3627452.3932837499</v>
          </cell>
          <cell r="F42">
            <v>3509058.69747897</v>
          </cell>
          <cell r="G42">
            <v>3650421.7119008601</v>
          </cell>
          <cell r="H42">
            <v>3566721.0753999101</v>
          </cell>
          <cell r="I42">
            <v>3686468.2297487101</v>
          </cell>
          <cell r="J42">
            <v>3699790.2403109302</v>
          </cell>
          <cell r="K42">
            <v>3609463.6621818501</v>
          </cell>
          <cell r="L42">
            <v>3761386.7334447498</v>
          </cell>
          <cell r="M42">
            <v>3657167.66388025</v>
          </cell>
          <cell r="O42">
            <v>43223436.32350006</v>
          </cell>
        </row>
        <row r="43">
          <cell r="A43" t="str">
            <v xml:space="preserve">    Commercial Variable</v>
          </cell>
          <cell r="B43">
            <v>21338.992907129999</v>
          </cell>
          <cell r="C43">
            <v>21562.731995890001</v>
          </cell>
          <cell r="D43">
            <v>19456.587406369999</v>
          </cell>
          <cell r="E43">
            <v>21518.237237820002</v>
          </cell>
          <cell r="F43">
            <v>20804.61037608</v>
          </cell>
          <cell r="G43">
            <v>21478.627421599998</v>
          </cell>
          <cell r="H43">
            <v>20767.314214490001</v>
          </cell>
          <cell r="I43">
            <v>21441.24594438</v>
          </cell>
          <cell r="J43">
            <v>21424.06212939</v>
          </cell>
          <cell r="K43">
            <v>20718.323807770001</v>
          </cell>
          <cell r="L43">
            <v>21394.392061400002</v>
          </cell>
          <cell r="M43">
            <v>20689.524221669999</v>
          </cell>
          <cell r="O43">
            <v>252594.64972399001</v>
          </cell>
        </row>
        <row r="44">
          <cell r="A44" t="str">
            <v xml:space="preserve">    Commercial 6 Month Mtg</v>
          </cell>
          <cell r="B44">
            <v>1715.5983510000001</v>
          </cell>
          <cell r="C44">
            <v>1557.49472124</v>
          </cell>
          <cell r="D44">
            <v>1385.1684440900001</v>
          </cell>
          <cell r="E44">
            <v>1471.0255183300001</v>
          </cell>
          <cell r="F44">
            <v>1365.41787241</v>
          </cell>
          <cell r="G44">
            <v>1409.6521291199999</v>
          </cell>
          <cell r="H44">
            <v>1362.97031158</v>
          </cell>
          <cell r="I44">
            <v>1407.1943153300001</v>
          </cell>
          <cell r="J44">
            <v>1406.0685650200001</v>
          </cell>
          <cell r="K44">
            <v>1359.7437655000001</v>
          </cell>
          <cell r="L44">
            <v>1404.1181159400001</v>
          </cell>
          <cell r="M44">
            <v>1357.85826937</v>
          </cell>
          <cell r="O44">
            <v>17202.31037893</v>
          </cell>
        </row>
        <row r="45">
          <cell r="A45" t="str">
            <v xml:space="preserve">    Commercial 1 Year Mtg</v>
          </cell>
          <cell r="B45">
            <v>99058.099786759994</v>
          </cell>
          <cell r="C45">
            <v>98114.886530289994</v>
          </cell>
          <cell r="D45">
            <v>87805.243206910003</v>
          </cell>
          <cell r="E45">
            <v>96571.112332760007</v>
          </cell>
          <cell r="F45">
            <v>93039.680057399994</v>
          </cell>
          <cell r="G45">
            <v>94575.537230550006</v>
          </cell>
          <cell r="H45">
            <v>90021.301298489998</v>
          </cell>
          <cell r="I45">
            <v>88142.229358950004</v>
          </cell>
          <cell r="J45">
            <v>83932.879890679993</v>
          </cell>
          <cell r="K45">
            <v>80562.388006890003</v>
          </cell>
          <cell r="L45">
            <v>82942.079773310004</v>
          </cell>
          <cell r="M45">
            <v>80209.410402349997</v>
          </cell>
          <cell r="O45">
            <v>1074974.8478753399</v>
          </cell>
        </row>
        <row r="46">
          <cell r="A46" t="str">
            <v xml:space="preserve">    Commercial 2 Year Mtg</v>
          </cell>
          <cell r="B46">
            <v>37913.508832890002</v>
          </cell>
          <cell r="C46">
            <v>37138.344884509999</v>
          </cell>
          <cell r="D46">
            <v>32859.064658570001</v>
          </cell>
          <cell r="E46">
            <v>36289.767067369998</v>
          </cell>
          <cell r="F46">
            <v>35076.295519430001</v>
          </cell>
          <cell r="G46">
            <v>36201.797924630002</v>
          </cell>
          <cell r="H46">
            <v>34829.354045400003</v>
          </cell>
          <cell r="I46">
            <v>35834.454670749998</v>
          </cell>
          <cell r="J46">
            <v>35796.919567420002</v>
          </cell>
          <cell r="K46">
            <v>34606.867315420001</v>
          </cell>
          <cell r="L46">
            <v>35630.594198400002</v>
          </cell>
          <cell r="M46">
            <v>34017.537209670001</v>
          </cell>
          <cell r="O46">
            <v>426194.50589446002</v>
          </cell>
        </row>
        <row r="47">
          <cell r="A47" t="str">
            <v xml:space="preserve">    Commercial 3 Year Mtg</v>
          </cell>
          <cell r="B47">
            <v>54613.578504259996</v>
          </cell>
          <cell r="C47">
            <v>54374.778432879997</v>
          </cell>
          <cell r="D47">
            <v>48772.284410269996</v>
          </cell>
          <cell r="E47">
            <v>53637.299248310002</v>
          </cell>
          <cell r="F47">
            <v>51613.628330430001</v>
          </cell>
          <cell r="G47">
            <v>51852.278051330002</v>
          </cell>
          <cell r="H47">
            <v>47725.638645530002</v>
          </cell>
          <cell r="I47">
            <v>48009.608647219997</v>
          </cell>
          <cell r="J47">
            <v>47715.058916319998</v>
          </cell>
          <cell r="K47">
            <v>45865.915317530002</v>
          </cell>
          <cell r="L47">
            <v>46411.284347219997</v>
          </cell>
          <cell r="M47">
            <v>44238.139832269997</v>
          </cell>
          <cell r="O47">
            <v>594829.49268357002</v>
          </cell>
        </row>
        <row r="48">
          <cell r="A48" t="str">
            <v xml:space="preserve">    Commercial 4 Year Mtg</v>
          </cell>
          <cell r="B48">
            <v>75732.933277100004</v>
          </cell>
          <cell r="C48">
            <v>76092.077638720002</v>
          </cell>
          <cell r="D48">
            <v>68557.510001360002</v>
          </cell>
          <cell r="E48">
            <v>75800.322038929997</v>
          </cell>
          <cell r="F48">
            <v>73424.622736780002</v>
          </cell>
          <cell r="G48">
            <v>75879.521736170005</v>
          </cell>
          <cell r="H48">
            <v>73345.833928940003</v>
          </cell>
          <cell r="I48">
            <v>75705.503079820002</v>
          </cell>
          <cell r="J48">
            <v>75622.816214239996</v>
          </cell>
          <cell r="K48">
            <v>73252.181572560003</v>
          </cell>
          <cell r="L48">
            <v>75702.197088970002</v>
          </cell>
          <cell r="M48">
            <v>73168.413278430002</v>
          </cell>
          <cell r="O48">
            <v>892283.93259202002</v>
          </cell>
        </row>
        <row r="49">
          <cell r="A49" t="str">
            <v xml:space="preserve">    Commercial 5 Year Mtg</v>
          </cell>
          <cell r="B49">
            <v>452162.87383081001</v>
          </cell>
          <cell r="C49">
            <v>455771.52734830999</v>
          </cell>
          <cell r="D49">
            <v>410530.31037327001</v>
          </cell>
          <cell r="E49">
            <v>453124.16095935</v>
          </cell>
          <cell r="F49">
            <v>437502.29050306999</v>
          </cell>
          <cell r="G49">
            <v>450475.99047567003</v>
          </cell>
          <cell r="H49">
            <v>433283.17452632001</v>
          </cell>
          <cell r="I49">
            <v>445587.98814327997</v>
          </cell>
          <cell r="J49">
            <v>444814.03416764003</v>
          </cell>
          <cell r="K49">
            <v>429594.50227553002</v>
          </cell>
          <cell r="L49">
            <v>440087.49576786999</v>
          </cell>
          <cell r="M49">
            <v>421872.80303174001</v>
          </cell>
          <cell r="O49">
            <v>5274807.1514028599</v>
          </cell>
        </row>
        <row r="50">
          <cell r="A50" t="str">
            <v xml:space="preserve">   Commercial Mortgages</v>
          </cell>
          <cell r="B50">
            <v>742535.58548995003</v>
          </cell>
          <cell r="C50">
            <v>744611.84155183996</v>
          </cell>
          <cell r="D50">
            <v>669366.16850083997</v>
          </cell>
          <cell r="E50">
            <v>738411.92440287</v>
          </cell>
          <cell r="F50">
            <v>712826.54539560003</v>
          </cell>
          <cell r="G50">
            <v>731873.40496906999</v>
          </cell>
          <cell r="H50">
            <v>701335.58697075001</v>
          </cell>
          <cell r="I50">
            <v>716128.22415973002</v>
          </cell>
          <cell r="J50">
            <v>710711.83945070999</v>
          </cell>
          <cell r="K50">
            <v>685959.92206120002</v>
          </cell>
          <cell r="L50">
            <v>703572.16135310999</v>
          </cell>
          <cell r="M50">
            <v>675553.68624549999</v>
          </cell>
          <cell r="O50">
            <v>8532886.8905511703</v>
          </cell>
        </row>
        <row r="51">
          <cell r="A51" t="str">
            <v xml:space="preserve">    Instalment - Commercial</v>
          </cell>
          <cell r="B51">
            <v>1512460.3995183699</v>
          </cell>
          <cell r="C51">
            <v>1529256.3204516999</v>
          </cell>
          <cell r="D51">
            <v>1379866.6378964901</v>
          </cell>
          <cell r="E51">
            <v>1525815.11126863</v>
          </cell>
          <cell r="F51">
            <v>1474933.8015362499</v>
          </cell>
          <cell r="G51">
            <v>1522365.2829585201</v>
          </cell>
          <cell r="H51">
            <v>1471712.5242550999</v>
          </cell>
          <cell r="I51">
            <v>1519010.81867046</v>
          </cell>
          <cell r="J51">
            <v>1517272.88695203</v>
          </cell>
          <cell r="K51">
            <v>1466760.0182483799</v>
          </cell>
          <cell r="L51">
            <v>1513988.04343152</v>
          </cell>
          <cell r="M51">
            <v>1463559.0797945301</v>
          </cell>
          <cell r="O51">
            <v>17897000.924981982</v>
          </cell>
        </row>
        <row r="52">
          <cell r="A52" t="str">
            <v xml:space="preserve">    Fixed Instalment - Commercial</v>
          </cell>
          <cell r="B52">
            <v>3522249.1145325601</v>
          </cell>
          <cell r="C52">
            <v>3546587.6428281399</v>
          </cell>
          <cell r="D52">
            <v>3195411.9062126698</v>
          </cell>
          <cell r="E52">
            <v>3527726.8011953998</v>
          </cell>
          <cell r="F52">
            <v>3402735.3469299702</v>
          </cell>
          <cell r="G52">
            <v>3507838.7856357298</v>
          </cell>
          <cell r="H52">
            <v>3384315.5632526302</v>
          </cell>
          <cell r="I52">
            <v>3480951.59840141</v>
          </cell>
          <cell r="J52">
            <v>3470589.3508989601</v>
          </cell>
          <cell r="K52">
            <v>3351028.4390445701</v>
          </cell>
          <cell r="L52">
            <v>3451410.7952347398</v>
          </cell>
          <cell r="M52">
            <v>3325197.4020937099</v>
          </cell>
          <cell r="O52">
            <v>41166042.746260487</v>
          </cell>
        </row>
        <row r="53">
          <cell r="A53" t="str">
            <v xml:space="preserve">    Demand - Commercial</v>
          </cell>
          <cell r="B53">
            <v>1518669.94432634</v>
          </cell>
          <cell r="C53">
            <v>1533429.2224481599</v>
          </cell>
          <cell r="D53">
            <v>1383605.62948888</v>
          </cell>
          <cell r="E53">
            <v>1529966.6577534201</v>
          </cell>
          <cell r="F53">
            <v>1478947.3863911</v>
          </cell>
          <cell r="G53">
            <v>1526524.3883970301</v>
          </cell>
          <cell r="H53">
            <v>1475717.9351305701</v>
          </cell>
          <cell r="I53">
            <v>1523145.1021507501</v>
          </cell>
          <cell r="J53">
            <v>1521410.69654424</v>
          </cell>
          <cell r="K53">
            <v>1470762.34031767</v>
          </cell>
          <cell r="L53">
            <v>1518115.76119143</v>
          </cell>
          <cell r="M53">
            <v>1467543.07358869</v>
          </cell>
          <cell r="O53">
            <v>17947838.137728281</v>
          </cell>
        </row>
        <row r="54">
          <cell r="A54" t="str">
            <v xml:space="preserve">    Fixed Demand - Commercial</v>
          </cell>
          <cell r="B54">
            <v>170583.30268242001</v>
          </cell>
          <cell r="C54">
            <v>171399.71930761999</v>
          </cell>
          <cell r="D54">
            <v>153796.93618610999</v>
          </cell>
          <cell r="E54">
            <v>169035.66542544001</v>
          </cell>
          <cell r="F54">
            <v>163305.05892350001</v>
          </cell>
          <cell r="G54">
            <v>168379.92393855</v>
          </cell>
          <cell r="H54">
            <v>162545.54836387001</v>
          </cell>
          <cell r="I54">
            <v>167537.0642196</v>
          </cell>
          <cell r="J54">
            <v>167183.60045468999</v>
          </cell>
          <cell r="K54">
            <v>161634.00254650001</v>
          </cell>
          <cell r="L54">
            <v>166854.11980523</v>
          </cell>
          <cell r="M54">
            <v>161310.72670658</v>
          </cell>
          <cell r="O54">
            <v>1983565.66856011</v>
          </cell>
        </row>
        <row r="55">
          <cell r="A55" t="str">
            <v xml:space="preserve">    LOC - Commercial</v>
          </cell>
          <cell r="B55">
            <v>1977486.9108469901</v>
          </cell>
          <cell r="C55">
            <v>2010574.4841095901</v>
          </cell>
          <cell r="D55">
            <v>1814179.5344178099</v>
          </cell>
          <cell r="E55">
            <v>2006556.51502055</v>
          </cell>
          <cell r="F55">
            <v>1939764.7409246599</v>
          </cell>
          <cell r="G55">
            <v>2002372.5825</v>
          </cell>
          <cell r="H55">
            <v>1936178.26790411</v>
          </cell>
          <cell r="I55">
            <v>1998453.47371233</v>
          </cell>
          <cell r="J55">
            <v>1996429.8261164399</v>
          </cell>
          <cell r="K55">
            <v>1930250.70680137</v>
          </cell>
          <cell r="L55">
            <v>1992655.39284247</v>
          </cell>
          <cell r="M55">
            <v>1926505.6582328801</v>
          </cell>
          <cell r="O55">
            <v>23531408.0934292</v>
          </cell>
        </row>
        <row r="56">
          <cell r="A56" t="str">
            <v xml:space="preserve">    Overdrafts - Commercial</v>
          </cell>
          <cell r="B56">
            <v>19271.681065569999</v>
          </cell>
          <cell r="C56">
            <v>19324.48019178</v>
          </cell>
          <cell r="D56">
            <v>17454.369205480001</v>
          </cell>
          <cell r="E56">
            <v>19324.48019178</v>
          </cell>
          <cell r="F56">
            <v>18701.109863009999</v>
          </cell>
          <cell r="G56">
            <v>19324.48019178</v>
          </cell>
          <cell r="H56">
            <v>18701.109863009999</v>
          </cell>
          <cell r="I56">
            <v>19324.48019178</v>
          </cell>
          <cell r="J56">
            <v>19324.48019178</v>
          </cell>
          <cell r="K56">
            <v>18701.109863009999</v>
          </cell>
          <cell r="L56">
            <v>19324.48019178</v>
          </cell>
          <cell r="M56">
            <v>18701.109863009999</v>
          </cell>
          <cell r="O56">
            <v>227477.37087377001</v>
          </cell>
        </row>
        <row r="57">
          <cell r="A57" t="str">
            <v xml:space="preserve">   Commercial Credit</v>
          </cell>
          <cell r="B57">
            <v>8720721.3529722504</v>
          </cell>
          <cell r="C57">
            <v>8810571.8693369906</v>
          </cell>
          <cell r="D57">
            <v>7944315.0134074399</v>
          </cell>
          <cell r="E57">
            <v>8778425.2308552209</v>
          </cell>
          <cell r="F57">
            <v>8478387.4445684906</v>
          </cell>
          <cell r="G57">
            <v>8746805.4436216094</v>
          </cell>
          <cell r="H57">
            <v>8449170.94876929</v>
          </cell>
          <cell r="I57">
            <v>8708422.5373463295</v>
          </cell>
          <cell r="J57">
            <v>8692210.8411581405</v>
          </cell>
          <cell r="K57">
            <v>8399136.6168214995</v>
          </cell>
          <cell r="L57">
            <v>8662348.5926971696</v>
          </cell>
          <cell r="M57">
            <v>8362817.0502794003</v>
          </cell>
          <cell r="O57">
            <v>102753332.94183382</v>
          </cell>
        </row>
        <row r="58">
          <cell r="A58" t="str">
            <v xml:space="preserve">  Total Loans</v>
          </cell>
          <cell r="B58">
            <v>19462928.378748499</v>
          </cell>
          <cell r="C58">
            <v>19619379.470425099</v>
          </cell>
          <cell r="D58">
            <v>17749659.062970299</v>
          </cell>
          <cell r="E58">
            <v>19625255.181267701</v>
          </cell>
          <cell r="F58">
            <v>18968384.9954748</v>
          </cell>
          <cell r="G58">
            <v>19693977.499931902</v>
          </cell>
          <cell r="H58">
            <v>19106542.662356101</v>
          </cell>
          <cell r="I58">
            <v>19772363.373348702</v>
          </cell>
          <cell r="J58">
            <v>19889884.469352901</v>
          </cell>
          <cell r="K58">
            <v>19324350.685432501</v>
          </cell>
          <cell r="L58">
            <v>20065910.681400701</v>
          </cell>
          <cell r="M58">
            <v>19555408.4425814</v>
          </cell>
          <cell r="O58">
            <v>232834044.90329063</v>
          </cell>
        </row>
        <row r="59">
          <cell r="A59" t="str">
            <v xml:space="preserve"> Total Interest Income</v>
          </cell>
          <cell r="B59">
            <v>20488928.083769601</v>
          </cell>
          <cell r="C59">
            <v>20615558.5948001</v>
          </cell>
          <cell r="D59">
            <v>18663441.0022223</v>
          </cell>
          <cell r="E59">
            <v>20637825.140190199</v>
          </cell>
          <cell r="F59">
            <v>19964776.619002301</v>
          </cell>
          <cell r="G59">
            <v>20729598.3598313</v>
          </cell>
          <cell r="H59">
            <v>20092912.739710901</v>
          </cell>
          <cell r="I59">
            <v>20790985.5742907</v>
          </cell>
          <cell r="J59">
            <v>20909793.7500805</v>
          </cell>
          <cell r="K59">
            <v>20300326.7159307</v>
          </cell>
          <cell r="L59">
            <v>21067219.827164199</v>
          </cell>
          <cell r="M59">
            <v>20523535.117006298</v>
          </cell>
          <cell r="O59">
            <v>244784901.52399909</v>
          </cell>
        </row>
        <row r="61">
          <cell r="A61" t="str">
            <v>Interest Expense:</v>
          </cell>
        </row>
        <row r="62">
          <cell r="A62" t="str">
            <v xml:space="preserve">    Plan 24</v>
          </cell>
          <cell r="B62">
            <v>7301.5104008799999</v>
          </cell>
          <cell r="C62">
            <v>7321.5145389700001</v>
          </cell>
          <cell r="D62">
            <v>6612.9808739099999</v>
          </cell>
          <cell r="E62">
            <v>7321.5145389700001</v>
          </cell>
          <cell r="F62">
            <v>7085.3366506100001</v>
          </cell>
          <cell r="G62">
            <v>7321.5145389700001</v>
          </cell>
          <cell r="H62">
            <v>7085.3366506100001</v>
          </cell>
          <cell r="I62">
            <v>7321.5145389700001</v>
          </cell>
          <cell r="J62">
            <v>7321.5145389700001</v>
          </cell>
          <cell r="K62">
            <v>7085.3366506100001</v>
          </cell>
          <cell r="L62">
            <v>7321.5145389700001</v>
          </cell>
          <cell r="M62">
            <v>7085.3366506100001</v>
          </cell>
          <cell r="O62">
            <v>86184.925111050004</v>
          </cell>
        </row>
        <row r="63">
          <cell r="A63" t="str">
            <v xml:space="preserve">    US Savings &amp; Chequing</v>
          </cell>
          <cell r="B63">
            <v>29798.514419520001</v>
          </cell>
          <cell r="C63">
            <v>29896.329502699999</v>
          </cell>
          <cell r="D63">
            <v>27227.073091080001</v>
          </cell>
          <cell r="E63">
            <v>30326.717357040001</v>
          </cell>
          <cell r="F63">
            <v>29579.274419329999</v>
          </cell>
          <cell r="G63">
            <v>31141.805602050001</v>
          </cell>
          <cell r="H63">
            <v>30717.187334599999</v>
          </cell>
          <cell r="I63">
            <v>32058.56188533</v>
          </cell>
          <cell r="J63">
            <v>32448.599209799999</v>
          </cell>
          <cell r="K63">
            <v>31207.818642940001</v>
          </cell>
          <cell r="L63">
            <v>31742.18145529</v>
          </cell>
          <cell r="M63">
            <v>30766.143701559999</v>
          </cell>
          <cell r="O63">
            <v>366910.20662124001</v>
          </cell>
        </row>
        <row r="64">
          <cell r="A64" t="str">
            <v xml:space="preserve">    Maximiser</v>
          </cell>
          <cell r="B64">
            <v>8612.83318091</v>
          </cell>
          <cell r="C64">
            <v>8641.1052479600003</v>
          </cell>
          <cell r="D64">
            <v>7869.5949466499997</v>
          </cell>
          <cell r="E64">
            <v>8765.5026521899999</v>
          </cell>
          <cell r="F64">
            <v>8549.4649906499999</v>
          </cell>
          <cell r="G64">
            <v>9001.0922157999994</v>
          </cell>
          <cell r="H64">
            <v>8878.3624303699999</v>
          </cell>
          <cell r="I64">
            <v>9266.0674871400006</v>
          </cell>
          <cell r="J64">
            <v>9378.80218737</v>
          </cell>
          <cell r="K64">
            <v>9020.1723665299996</v>
          </cell>
          <cell r="L64">
            <v>9174.6222272499999</v>
          </cell>
          <cell r="M64">
            <v>8892.5124681800007</v>
          </cell>
          <cell r="O64">
            <v>106050.132401</v>
          </cell>
        </row>
        <row r="65">
          <cell r="A65" t="str">
            <v xml:space="preserve">    Adv Savings - Commercial</v>
          </cell>
          <cell r="B65">
            <v>148772.17365583999</v>
          </cell>
          <cell r="C65">
            <v>150695.18088714001</v>
          </cell>
          <cell r="D65">
            <v>139755.7615277</v>
          </cell>
          <cell r="E65">
            <v>158494.48001505001</v>
          </cell>
          <cell r="F65">
            <v>157255.80166976</v>
          </cell>
          <cell r="G65">
            <v>167937.29440312</v>
          </cell>
          <cell r="H65">
            <v>167923.38226585</v>
          </cell>
          <cell r="I65">
            <v>178012.78153897001</v>
          </cell>
          <cell r="J65">
            <v>182764.12260201</v>
          </cell>
          <cell r="K65">
            <v>179117.08905762</v>
          </cell>
          <cell r="L65">
            <v>186427.54592634999</v>
          </cell>
          <cell r="M65">
            <v>183960.60806488001</v>
          </cell>
          <cell r="O65">
            <v>2001116.22161429</v>
          </cell>
        </row>
        <row r="66">
          <cell r="A66" t="str">
            <v xml:space="preserve">    Adv Savings - Retail</v>
          </cell>
          <cell r="B66">
            <v>1494504.6000922101</v>
          </cell>
          <cell r="C66">
            <v>1499410.38976027</v>
          </cell>
          <cell r="D66">
            <v>1365537.4049589001</v>
          </cell>
          <cell r="E66">
            <v>1520995.91175</v>
          </cell>
          <cell r="F66">
            <v>1483508.9102054799</v>
          </cell>
          <cell r="G66">
            <v>1561875.56885959</v>
          </cell>
          <cell r="H66">
            <v>1540579.41400685</v>
          </cell>
          <cell r="I66">
            <v>1607854.2548116399</v>
          </cell>
          <cell r="J66">
            <v>1627416.05507877</v>
          </cell>
          <cell r="K66">
            <v>1565186.3697945201</v>
          </cell>
          <cell r="L66">
            <v>1591986.61328425</v>
          </cell>
          <cell r="M66">
            <v>1543034.73575342</v>
          </cell>
          <cell r="O66">
            <v>18401890.228355899</v>
          </cell>
        </row>
        <row r="67">
          <cell r="A67" t="str">
            <v xml:space="preserve">    Prime Related Chequing</v>
          </cell>
          <cell r="B67">
            <v>232381.75624647</v>
          </cell>
          <cell r="C67">
            <v>235385.48896789001</v>
          </cell>
          <cell r="D67">
            <v>218298.14475384</v>
          </cell>
          <cell r="E67">
            <v>247567.97592713</v>
          </cell>
          <cell r="F67">
            <v>245633.16372549001</v>
          </cell>
          <cell r="G67">
            <v>262317.62776200002</v>
          </cell>
          <cell r="H67">
            <v>262295.89651191002</v>
          </cell>
          <cell r="I67">
            <v>278055.51287054998</v>
          </cell>
          <cell r="J67">
            <v>285477.09601467999</v>
          </cell>
          <cell r="K67">
            <v>279780.43891118001</v>
          </cell>
          <cell r="L67">
            <v>291199.35283637</v>
          </cell>
          <cell r="M67">
            <v>287346.00165885</v>
          </cell>
          <cell r="O67">
            <v>3125738.4561863602</v>
          </cell>
        </row>
        <row r="68">
          <cell r="A68" t="str">
            <v xml:space="preserve">    OHOSP/CAIS/RESP</v>
          </cell>
          <cell r="B68">
            <v>35179.468756349997</v>
          </cell>
          <cell r="C68">
            <v>35294.946531879999</v>
          </cell>
          <cell r="D68">
            <v>32143.680616909998</v>
          </cell>
          <cell r="E68">
            <v>35803.052147549999</v>
          </cell>
          <cell r="F68">
            <v>34920.637668939999</v>
          </cell>
          <cell r="G68">
            <v>36765.3274762</v>
          </cell>
          <cell r="H68">
            <v>36264.032593780001</v>
          </cell>
          <cell r="I68">
            <v>37847.628423659997</v>
          </cell>
          <cell r="J68">
            <v>38308.097009869998</v>
          </cell>
          <cell r="K68">
            <v>36843.258153100003</v>
          </cell>
          <cell r="L68">
            <v>37474.114407480003</v>
          </cell>
          <cell r="M68">
            <v>36321.826265919997</v>
          </cell>
          <cell r="O68">
            <v>433166.07005163998</v>
          </cell>
        </row>
        <row r="69">
          <cell r="A69" t="str">
            <v xml:space="preserve">   Demand Deposits</v>
          </cell>
          <cell r="B69">
            <v>1956550.85675218</v>
          </cell>
          <cell r="C69">
            <v>1966644.9554368099</v>
          </cell>
          <cell r="D69">
            <v>1797444.6407689899</v>
          </cell>
          <cell r="E69">
            <v>2009275.1543879299</v>
          </cell>
          <cell r="F69">
            <v>1966532.5893302599</v>
          </cell>
          <cell r="G69">
            <v>2076360.2308577299</v>
          </cell>
          <cell r="H69">
            <v>2053743.61179397</v>
          </cell>
          <cell r="I69">
            <v>2150416.3215562599</v>
          </cell>
          <cell r="J69">
            <v>2183114.2866414702</v>
          </cell>
          <cell r="K69">
            <v>2108240.4835764999</v>
          </cell>
          <cell r="L69">
            <v>2155325.9446759601</v>
          </cell>
          <cell r="M69">
            <v>2097407.1645634202</v>
          </cell>
          <cell r="O69">
            <v>24521056.240341481</v>
          </cell>
        </row>
        <row r="70">
          <cell r="A70" t="str">
            <v xml:space="preserve">     Retail Short Terms</v>
          </cell>
          <cell r="B70">
            <v>279107.65744143003</v>
          </cell>
          <cell r="C70">
            <v>284458.24618409999</v>
          </cell>
          <cell r="D70">
            <v>261054.12610173001</v>
          </cell>
          <cell r="E70">
            <v>293933.94017197</v>
          </cell>
          <cell r="F70">
            <v>289346.42392634001</v>
          </cell>
          <cell r="G70">
            <v>304667.17354772001</v>
          </cell>
          <cell r="H70">
            <v>296475.98797994002</v>
          </cell>
          <cell r="I70">
            <v>310003.78689833003</v>
          </cell>
          <cell r="J70">
            <v>314627.76284227002</v>
          </cell>
          <cell r="K70">
            <v>309434.27541305003</v>
          </cell>
          <cell r="L70">
            <v>325576.89314962999</v>
          </cell>
          <cell r="M70">
            <v>319024.21158443001</v>
          </cell>
          <cell r="O70">
            <v>3587710.48524094</v>
          </cell>
        </row>
        <row r="71">
          <cell r="A71" t="str">
            <v xml:space="preserve">     CBC GSC</v>
          </cell>
          <cell r="B71">
            <v>68008.638439889997</v>
          </cell>
          <cell r="C71">
            <v>69302.782704109995</v>
          </cell>
          <cell r="D71">
            <v>63669.716734250003</v>
          </cell>
          <cell r="E71">
            <v>71667.099027400007</v>
          </cell>
          <cell r="F71">
            <v>70556.385758899996</v>
          </cell>
          <cell r="G71">
            <v>74281.354421919998</v>
          </cell>
          <cell r="H71">
            <v>72277.870454789998</v>
          </cell>
          <cell r="I71">
            <v>75587.254986300002</v>
          </cell>
          <cell r="J71">
            <v>76715.590013699999</v>
          </cell>
          <cell r="K71">
            <v>75448.751063010001</v>
          </cell>
          <cell r="L71">
            <v>79386.341167120001</v>
          </cell>
          <cell r="M71">
            <v>77784.508317810003</v>
          </cell>
          <cell r="O71">
            <v>874686.29308920004</v>
          </cell>
        </row>
        <row r="72">
          <cell r="A72" t="str">
            <v xml:space="preserve">    Short Terms</v>
          </cell>
          <cell r="B72">
            <v>347116.29588132002</v>
          </cell>
          <cell r="C72">
            <v>353761.02888821001</v>
          </cell>
          <cell r="D72">
            <v>324723.84283598</v>
          </cell>
          <cell r="E72">
            <v>365601.03919937002</v>
          </cell>
          <cell r="F72">
            <v>359902.80968523998</v>
          </cell>
          <cell r="G72">
            <v>378948.52796963998</v>
          </cell>
          <cell r="H72">
            <v>368753.85843472998</v>
          </cell>
          <cell r="I72">
            <v>385591.04188462999</v>
          </cell>
          <cell r="J72">
            <v>391343.35285596998</v>
          </cell>
          <cell r="K72">
            <v>384883.02647605998</v>
          </cell>
          <cell r="L72">
            <v>404963.23431675002</v>
          </cell>
          <cell r="M72">
            <v>396808.71990223997</v>
          </cell>
          <cell r="O72">
            <v>4462396.7783301398</v>
          </cell>
        </row>
        <row r="73">
          <cell r="A73" t="str">
            <v xml:space="preserve">     RSP/GIC 1 year</v>
          </cell>
          <cell r="B73">
            <v>804985.60283351003</v>
          </cell>
          <cell r="C73">
            <v>827010.45274533995</v>
          </cell>
          <cell r="D73">
            <v>758695.34998997999</v>
          </cell>
          <cell r="E73">
            <v>857213.31758071005</v>
          </cell>
          <cell r="F73">
            <v>850499.89672415005</v>
          </cell>
          <cell r="G73">
            <v>905687.78940395999</v>
          </cell>
          <cell r="H73">
            <v>892932.17487078998</v>
          </cell>
          <cell r="I73">
            <v>951365.85630045005</v>
          </cell>
          <cell r="J73">
            <v>987331.32252600999</v>
          </cell>
          <cell r="K73">
            <v>986367.85525726003</v>
          </cell>
          <cell r="L73">
            <v>1039254.53628639</v>
          </cell>
          <cell r="M73">
            <v>1011810.24032701</v>
          </cell>
          <cell r="O73">
            <v>10873154.39484556</v>
          </cell>
        </row>
        <row r="74">
          <cell r="A74" t="str">
            <v xml:space="preserve">     RSP/GIC 2 year</v>
          </cell>
          <cell r="B74">
            <v>289524.48814827</v>
          </cell>
          <cell r="C74">
            <v>295482.42193036998</v>
          </cell>
          <cell r="D74">
            <v>271105.04737791</v>
          </cell>
          <cell r="E74">
            <v>304457.39370434999</v>
          </cell>
          <cell r="F74">
            <v>298824.88844697998</v>
          </cell>
          <cell r="G74">
            <v>313284.38689041999</v>
          </cell>
          <cell r="H74">
            <v>301232.70210111002</v>
          </cell>
          <cell r="I74">
            <v>310902.08269837999</v>
          </cell>
          <cell r="J74">
            <v>312080.12930417998</v>
          </cell>
          <cell r="K74">
            <v>304017.78938357002</v>
          </cell>
          <cell r="L74">
            <v>317462.97440185997</v>
          </cell>
          <cell r="M74">
            <v>309041.06454290001</v>
          </cell>
          <cell r="O74">
            <v>3627415.3689303002</v>
          </cell>
        </row>
        <row r="75">
          <cell r="A75" t="str">
            <v xml:space="preserve">     RSP/GIC 3 year</v>
          </cell>
          <cell r="B75">
            <v>489082.21588822</v>
          </cell>
          <cell r="C75">
            <v>493198.18862302002</v>
          </cell>
          <cell r="D75">
            <v>443532.94122739998</v>
          </cell>
          <cell r="E75">
            <v>487814.57323005999</v>
          </cell>
          <cell r="F75">
            <v>469329.31948150002</v>
          </cell>
          <cell r="G75">
            <v>482639.41768572998</v>
          </cell>
          <cell r="H75">
            <v>456560.79437094001</v>
          </cell>
          <cell r="I75">
            <v>465744.59305483999</v>
          </cell>
          <cell r="J75">
            <v>462040.83933932998</v>
          </cell>
          <cell r="K75">
            <v>445154.19224717998</v>
          </cell>
          <cell r="L75">
            <v>458982.34206264</v>
          </cell>
          <cell r="M75">
            <v>438895.71936385997</v>
          </cell>
          <cell r="O75">
            <v>5592975.13657472</v>
          </cell>
        </row>
        <row r="76">
          <cell r="A76" t="str">
            <v xml:space="preserve">     RSP/GIC 4 year</v>
          </cell>
          <cell r="B76">
            <v>160181.11332325</v>
          </cell>
          <cell r="C76">
            <v>164178.03768355999</v>
          </cell>
          <cell r="D76">
            <v>152060.16832048999</v>
          </cell>
          <cell r="E76">
            <v>173312.05412757001</v>
          </cell>
          <cell r="F76">
            <v>171599.12295711</v>
          </cell>
          <cell r="G76">
            <v>180889.32276787001</v>
          </cell>
          <cell r="H76">
            <v>175177.30022981</v>
          </cell>
          <cell r="I76">
            <v>182786.28337372001</v>
          </cell>
          <cell r="J76">
            <v>185153.66406901999</v>
          </cell>
          <cell r="K76">
            <v>181868.17563524999</v>
          </cell>
          <cell r="L76">
            <v>191183.94948710001</v>
          </cell>
          <cell r="M76">
            <v>186903.93149936001</v>
          </cell>
          <cell r="O76">
            <v>2105293.1234741099</v>
          </cell>
        </row>
        <row r="77">
          <cell r="A77" t="str">
            <v xml:space="preserve">     RSP/GIC 5 year</v>
          </cell>
          <cell r="B77">
            <v>882184.14026656002</v>
          </cell>
          <cell r="C77">
            <v>899345.32408161997</v>
          </cell>
          <cell r="D77">
            <v>827110.45969009004</v>
          </cell>
          <cell r="E77">
            <v>932722.12412259995</v>
          </cell>
          <cell r="F77">
            <v>917100.87290116004</v>
          </cell>
          <cell r="G77">
            <v>963359.01963882998</v>
          </cell>
          <cell r="H77">
            <v>930540.63211079</v>
          </cell>
          <cell r="I77">
            <v>968712.87216363999</v>
          </cell>
          <cell r="J77">
            <v>980184.96576706006</v>
          </cell>
          <cell r="K77">
            <v>961950.13886088994</v>
          </cell>
          <cell r="L77">
            <v>1011467.00374333</v>
          </cell>
          <cell r="M77">
            <v>989194.84809879004</v>
          </cell>
          <cell r="O77">
            <v>11263872.401445361</v>
          </cell>
        </row>
        <row r="78">
          <cell r="A78" t="str">
            <v xml:space="preserve">    GICs</v>
          </cell>
          <cell r="B78">
            <v>2625957.5604598098</v>
          </cell>
          <cell r="C78">
            <v>2679214.42506391</v>
          </cell>
          <cell r="D78">
            <v>2452503.9666058701</v>
          </cell>
          <cell r="E78">
            <v>2755519.4627652899</v>
          </cell>
          <cell r="F78">
            <v>2707354.1005108999</v>
          </cell>
          <cell r="G78">
            <v>2845859.9363868101</v>
          </cell>
          <cell r="H78">
            <v>2756443.60368344</v>
          </cell>
          <cell r="I78">
            <v>2879511.6875910298</v>
          </cell>
          <cell r="J78">
            <v>2926790.9210056001</v>
          </cell>
          <cell r="K78">
            <v>2879358.1513841501</v>
          </cell>
          <cell r="L78">
            <v>3018350.8059813199</v>
          </cell>
          <cell r="M78">
            <v>2935845.80383192</v>
          </cell>
          <cell r="O78">
            <v>33462710.425270051</v>
          </cell>
        </row>
        <row r="79">
          <cell r="A79" t="str">
            <v xml:space="preserve">     LTR 1 year</v>
          </cell>
          <cell r="B79">
            <v>237913.77081731</v>
          </cell>
          <cell r="C79">
            <v>225643.16293133001</v>
          </cell>
          <cell r="D79">
            <v>194622.50011990999</v>
          </cell>
          <cell r="E79">
            <v>212173.01427794</v>
          </cell>
          <cell r="F79">
            <v>202332.27922873999</v>
          </cell>
          <cell r="G79">
            <v>206142.57749431001</v>
          </cell>
          <cell r="H79">
            <v>195185.48574012</v>
          </cell>
          <cell r="I79">
            <v>196566.77501176999</v>
          </cell>
          <cell r="J79">
            <v>192710.38015906001</v>
          </cell>
          <cell r="K79">
            <v>182101.05514064</v>
          </cell>
          <cell r="L79">
            <v>186347.62778434</v>
          </cell>
          <cell r="M79">
            <v>181305.12770849001</v>
          </cell>
          <cell r="O79">
            <v>2413043.7564139599</v>
          </cell>
        </row>
        <row r="80">
          <cell r="A80" t="str">
            <v xml:space="preserve">     LTR 2 year</v>
          </cell>
          <cell r="B80">
            <v>2875.6148110499998</v>
          </cell>
          <cell r="C80">
            <v>2901.2118843600001</v>
          </cell>
          <cell r="D80">
            <v>2630.6786474199998</v>
          </cell>
          <cell r="E80">
            <v>2914.87275916</v>
          </cell>
          <cell r="F80">
            <v>2815.2638693899999</v>
          </cell>
          <cell r="G80">
            <v>2876.1638845900002</v>
          </cell>
          <cell r="H80">
            <v>2738.15871053</v>
          </cell>
          <cell r="I80">
            <v>2784.0137368599999</v>
          </cell>
          <cell r="J80">
            <v>2752.44351173</v>
          </cell>
          <cell r="K80">
            <v>2677.0515407600001</v>
          </cell>
          <cell r="L80">
            <v>2759.9931435100002</v>
          </cell>
          <cell r="M80">
            <v>2652.7762085899999</v>
          </cell>
          <cell r="O80">
            <v>33378.242707949998</v>
          </cell>
        </row>
        <row r="81">
          <cell r="A81" t="str">
            <v xml:space="preserve">     LTR 3 year</v>
          </cell>
          <cell r="B81">
            <v>6805.5204799900002</v>
          </cell>
          <cell r="C81">
            <v>6916.0513255300002</v>
          </cell>
          <cell r="D81">
            <v>6312.3900068200001</v>
          </cell>
          <cell r="E81">
            <v>7041.6287944599999</v>
          </cell>
          <cell r="F81">
            <v>6867.0590069099999</v>
          </cell>
          <cell r="G81">
            <v>7130.76200281</v>
          </cell>
          <cell r="H81">
            <v>6817.6423519500004</v>
          </cell>
          <cell r="I81">
            <v>7013.8313919499997</v>
          </cell>
          <cell r="J81">
            <v>7027.5538975099998</v>
          </cell>
          <cell r="K81">
            <v>6847.99178192</v>
          </cell>
          <cell r="L81">
            <v>7077.4075075399996</v>
          </cell>
          <cell r="M81">
            <v>6792.7192723799999</v>
          </cell>
          <cell r="O81">
            <v>82650.557819769994</v>
          </cell>
        </row>
        <row r="82">
          <cell r="A82" t="str">
            <v xml:space="preserve">     LTR 4 year</v>
          </cell>
          <cell r="B82">
            <v>7055.0635322799999</v>
          </cell>
          <cell r="C82">
            <v>7153.2176474099997</v>
          </cell>
          <cell r="D82">
            <v>6537.8513040400003</v>
          </cell>
          <cell r="E82">
            <v>7295.6556449</v>
          </cell>
          <cell r="F82">
            <v>7112.7052796600001</v>
          </cell>
          <cell r="G82">
            <v>7403.8425074099996</v>
          </cell>
          <cell r="H82">
            <v>7117.5088973800002</v>
          </cell>
          <cell r="I82">
            <v>7383.1172181499996</v>
          </cell>
          <cell r="J82">
            <v>7435.5805453599996</v>
          </cell>
          <cell r="K82">
            <v>7262.1287731000002</v>
          </cell>
          <cell r="L82">
            <v>7588.8865310499996</v>
          </cell>
          <cell r="M82">
            <v>7379.4621972000004</v>
          </cell>
          <cell r="O82">
            <v>86725.020077940004</v>
          </cell>
        </row>
        <row r="83">
          <cell r="A83" t="str">
            <v xml:space="preserve">     LTR 5 year</v>
          </cell>
          <cell r="B83">
            <v>59358.58713208</v>
          </cell>
          <cell r="C83">
            <v>59781.046862700001</v>
          </cell>
          <cell r="D83">
            <v>54323.558502009997</v>
          </cell>
          <cell r="E83">
            <v>60547.874160799998</v>
          </cell>
          <cell r="F83">
            <v>59122.279764649997</v>
          </cell>
          <cell r="G83">
            <v>61749.768415849998</v>
          </cell>
          <cell r="H83">
            <v>59395.911759130002</v>
          </cell>
          <cell r="I83">
            <v>61310.951215330002</v>
          </cell>
          <cell r="J83">
            <v>60906.090572169996</v>
          </cell>
          <cell r="K83">
            <v>58865.239266010001</v>
          </cell>
          <cell r="L83">
            <v>61447.889409919997</v>
          </cell>
          <cell r="M83">
            <v>59727.554436409999</v>
          </cell>
          <cell r="O83">
            <v>716536.75149705994</v>
          </cell>
        </row>
        <row r="84">
          <cell r="A84" t="str">
            <v xml:space="preserve">    Cashable GICs</v>
          </cell>
          <cell r="B84">
            <v>314008.55677271</v>
          </cell>
          <cell r="C84">
            <v>302394.69065132999</v>
          </cell>
          <cell r="D84">
            <v>264426.9785802</v>
          </cell>
          <cell r="E84">
            <v>289973.04563726002</v>
          </cell>
          <cell r="F84">
            <v>278249.58714934997</v>
          </cell>
          <cell r="G84">
            <v>285303.11430497002</v>
          </cell>
          <cell r="H84">
            <v>271254.70745911001</v>
          </cell>
          <cell r="I84">
            <v>275058.68857405998</v>
          </cell>
          <cell r="J84">
            <v>270832.04868583003</v>
          </cell>
          <cell r="K84">
            <v>257753.46650243</v>
          </cell>
          <cell r="L84">
            <v>265221.80437636003</v>
          </cell>
          <cell r="M84">
            <v>257857.63982307</v>
          </cell>
          <cell r="O84">
            <v>3332334.3285166798</v>
          </cell>
        </row>
        <row r="85">
          <cell r="A85" t="str">
            <v xml:space="preserve">     GIC 11-23 mth</v>
          </cell>
          <cell r="B85">
            <v>2877002.0810666401</v>
          </cell>
          <cell r="C85">
            <v>2917147.9170946199</v>
          </cell>
          <cell r="D85">
            <v>2663280.9926546402</v>
          </cell>
          <cell r="E85">
            <v>2956983.6255546301</v>
          </cell>
          <cell r="F85">
            <v>2847285.34799664</v>
          </cell>
          <cell r="G85">
            <v>2913967.34798051</v>
          </cell>
          <cell r="H85">
            <v>2770746.2644390599</v>
          </cell>
          <cell r="I85">
            <v>2879397.4934734702</v>
          </cell>
          <cell r="J85">
            <v>2913363.3805676699</v>
          </cell>
          <cell r="K85">
            <v>2861985.3322701901</v>
          </cell>
          <cell r="L85">
            <v>3015622.7742571202</v>
          </cell>
          <cell r="M85">
            <v>2942343.4380157101</v>
          </cell>
          <cell r="O85">
            <v>34559125.995370902</v>
          </cell>
        </row>
        <row r="86">
          <cell r="A86" t="str">
            <v xml:space="preserve">     GIC 25-35 mth</v>
          </cell>
          <cell r="B86">
            <v>438669.47096051002</v>
          </cell>
          <cell r="C86">
            <v>446605.83603474998</v>
          </cell>
          <cell r="D86">
            <v>407752.62147612998</v>
          </cell>
          <cell r="E86">
            <v>455344.62986023002</v>
          </cell>
          <cell r="F86">
            <v>445509.97267972003</v>
          </cell>
          <cell r="G86">
            <v>466518.78885491</v>
          </cell>
          <cell r="H86">
            <v>448222.22758860001</v>
          </cell>
          <cell r="I86">
            <v>464529.71493304998</v>
          </cell>
          <cell r="J86">
            <v>468281.02726399997</v>
          </cell>
          <cell r="K86">
            <v>458074.64575869997</v>
          </cell>
          <cell r="L86">
            <v>479952.06757492002</v>
          </cell>
          <cell r="M86">
            <v>466881.34270183003</v>
          </cell>
          <cell r="O86">
            <v>5446342.3456873503</v>
          </cell>
        </row>
        <row r="87">
          <cell r="A87" t="str">
            <v xml:space="preserve">     GIC 36-47 mth</v>
          </cell>
          <cell r="B87">
            <v>83822.900699680002</v>
          </cell>
          <cell r="C87">
            <v>85099.478584519995</v>
          </cell>
          <cell r="D87">
            <v>77723.186423310006</v>
          </cell>
          <cell r="E87">
            <v>86853.949015689999</v>
          </cell>
          <cell r="F87">
            <v>85042.778399820003</v>
          </cell>
          <cell r="G87">
            <v>89101.965236810007</v>
          </cell>
          <cell r="H87">
            <v>85624.118462290004</v>
          </cell>
          <cell r="I87">
            <v>88814.176966939995</v>
          </cell>
          <cell r="J87">
            <v>89596.531784100007</v>
          </cell>
          <cell r="K87">
            <v>87898.560288249995</v>
          </cell>
          <cell r="L87">
            <v>92618.548049339995</v>
          </cell>
          <cell r="M87">
            <v>90616.659990999993</v>
          </cell>
          <cell r="O87">
            <v>1042812.8539017499</v>
          </cell>
        </row>
        <row r="88">
          <cell r="A88" t="str">
            <v xml:space="preserve">     GIC 49-59 mth</v>
          </cell>
          <cell r="B88">
            <v>114925.94692878</v>
          </cell>
          <cell r="C88">
            <v>116968.30531086</v>
          </cell>
          <cell r="D88">
            <v>107066.28766144</v>
          </cell>
          <cell r="E88">
            <v>119867.17553271</v>
          </cell>
          <cell r="F88">
            <v>117581.67793436001</v>
          </cell>
          <cell r="G88">
            <v>123459.09530199</v>
          </cell>
          <cell r="H88">
            <v>118684.83721423001</v>
          </cell>
          <cell r="I88">
            <v>123205.51842397</v>
          </cell>
          <cell r="J88">
            <v>124410.67023561</v>
          </cell>
          <cell r="K88">
            <v>121892.32674388999</v>
          </cell>
          <cell r="L88">
            <v>127933.7078429</v>
          </cell>
          <cell r="M88">
            <v>124591.03051031999</v>
          </cell>
          <cell r="O88">
            <v>1440586.57964106</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3514420.3996556099</v>
          </cell>
          <cell r="C90">
            <v>3565821.5370247499</v>
          </cell>
          <cell r="D90">
            <v>3255823.0882155201</v>
          </cell>
          <cell r="E90">
            <v>3619049.3799632601</v>
          </cell>
          <cell r="F90">
            <v>3495419.77701054</v>
          </cell>
          <cell r="G90">
            <v>3593047.19737422</v>
          </cell>
          <cell r="H90">
            <v>3423277.4477041801</v>
          </cell>
          <cell r="I90">
            <v>3555946.90379743</v>
          </cell>
          <cell r="J90">
            <v>3595651.6098513799</v>
          </cell>
          <cell r="K90">
            <v>3529850.8650610298</v>
          </cell>
          <cell r="L90">
            <v>3716127.0977242799</v>
          </cell>
          <cell r="M90">
            <v>3624432.4712188598</v>
          </cell>
          <cell r="O90">
            <v>42488867.774601057</v>
          </cell>
        </row>
        <row r="91">
          <cell r="A91" t="str">
            <v xml:space="preserve">     Brokerage Long Term</v>
          </cell>
          <cell r="B91">
            <v>129958.86884833001</v>
          </cell>
          <cell r="C91">
            <v>133911.08802140999</v>
          </cell>
          <cell r="D91">
            <v>129497.92395760999</v>
          </cell>
          <cell r="E91">
            <v>151072.74821257</v>
          </cell>
          <cell r="F91">
            <v>151507.26679858999</v>
          </cell>
          <cell r="G91">
            <v>164852.80649068</v>
          </cell>
          <cell r="H91">
            <v>167260.70740747999</v>
          </cell>
          <cell r="I91">
            <v>177073.26253702</v>
          </cell>
          <cell r="J91">
            <v>186205.35402863001</v>
          </cell>
          <cell r="K91">
            <v>182108.55680671</v>
          </cell>
          <cell r="L91">
            <v>197064.52604145999</v>
          </cell>
          <cell r="M91">
            <v>195408.91357696999</v>
          </cell>
          <cell r="O91">
            <v>1965922.0227274599</v>
          </cell>
        </row>
        <row r="92">
          <cell r="A92" t="str">
            <v xml:space="preserve">     Brokerage Specific Length</v>
          </cell>
          <cell r="B92">
            <v>20010.40252874</v>
          </cell>
          <cell r="C92">
            <v>22815.76236289</v>
          </cell>
          <cell r="D92">
            <v>21553.247453430002</v>
          </cell>
          <cell r="E92">
            <v>24909.28746218</v>
          </cell>
          <cell r="F92">
            <v>25118.758991670002</v>
          </cell>
          <cell r="G92">
            <v>26281.97016746</v>
          </cell>
          <cell r="H92">
            <v>25819.972630209999</v>
          </cell>
          <cell r="I92">
            <v>27727.401880429999</v>
          </cell>
          <cell r="J92">
            <v>28774.16537631</v>
          </cell>
          <cell r="K92">
            <v>28858.961593280001</v>
          </cell>
          <cell r="L92">
            <v>30867.6904756</v>
          </cell>
          <cell r="M92">
            <v>30884.95545627</v>
          </cell>
          <cell r="O92">
            <v>313622.57637847</v>
          </cell>
        </row>
        <row r="93">
          <cell r="A93" t="str">
            <v xml:space="preserve">    Brokerage Deposit</v>
          </cell>
          <cell r="B93">
            <v>149969.27137706999</v>
          </cell>
          <cell r="C93">
            <v>156726.85038429999</v>
          </cell>
          <cell r="D93">
            <v>151051.17141104001</v>
          </cell>
          <cell r="E93">
            <v>175982.03567474999</v>
          </cell>
          <cell r="F93">
            <v>176626.02579026</v>
          </cell>
          <cell r="G93">
            <v>191134.77665814001</v>
          </cell>
          <cell r="H93">
            <v>193080.68003769001</v>
          </cell>
          <cell r="I93">
            <v>204800.66441745</v>
          </cell>
          <cell r="J93">
            <v>214979.51940493999</v>
          </cell>
          <cell r="K93">
            <v>210967.51839998999</v>
          </cell>
          <cell r="L93">
            <v>227932.21651706001</v>
          </cell>
          <cell r="M93">
            <v>226293.86903323999</v>
          </cell>
          <cell r="O93">
            <v>2279544.59910593</v>
          </cell>
        </row>
        <row r="94">
          <cell r="A94" t="str">
            <v xml:space="preserve">     Indexed Linked</v>
          </cell>
          <cell r="B94">
            <v>127339.50292891001</v>
          </cell>
          <cell r="C94">
            <v>129089.24557164</v>
          </cell>
          <cell r="D94">
            <v>117663.81598866</v>
          </cell>
          <cell r="E94">
            <v>131203.88964688001</v>
          </cell>
          <cell r="F94">
            <v>128159.23714201</v>
          </cell>
          <cell r="G94">
            <v>133959.66870194001</v>
          </cell>
          <cell r="H94">
            <v>128773.47399447</v>
          </cell>
          <cell r="I94">
            <v>133384.42393247999</v>
          </cell>
          <cell r="J94">
            <v>134315.00558294999</v>
          </cell>
          <cell r="K94">
            <v>131213.55885867</v>
          </cell>
          <cell r="L94">
            <v>137248.83585743001</v>
          </cell>
          <cell r="M94">
            <v>133406.78557539001</v>
          </cell>
          <cell r="O94">
            <v>1565757.4437814299</v>
          </cell>
        </row>
        <row r="95">
          <cell r="A95" t="str">
            <v xml:space="preserve">     5 Yr Escalator</v>
          </cell>
          <cell r="B95">
            <v>363535.27702690999</v>
          </cell>
          <cell r="C95">
            <v>371388.12877130997</v>
          </cell>
          <cell r="D95">
            <v>344998.24792667001</v>
          </cell>
          <cell r="E95">
            <v>393354.59170240001</v>
          </cell>
          <cell r="F95">
            <v>387752.43018765998</v>
          </cell>
          <cell r="G95">
            <v>406556.43259475002</v>
          </cell>
          <cell r="H95">
            <v>390646.27655832999</v>
          </cell>
          <cell r="I95">
            <v>405047.70515286998</v>
          </cell>
          <cell r="J95">
            <v>408565.16602209001</v>
          </cell>
          <cell r="K95">
            <v>399945.12094915</v>
          </cell>
          <cell r="L95">
            <v>419393.26875142002</v>
          </cell>
          <cell r="M95">
            <v>408196.97156779998</v>
          </cell>
          <cell r="O95">
            <v>4699379.6172113596</v>
          </cell>
        </row>
        <row r="96">
          <cell r="A96" t="str">
            <v xml:space="preserve">     3 Yr Escalator</v>
          </cell>
          <cell r="B96">
            <v>749581.25104131002</v>
          </cell>
          <cell r="C96">
            <v>770004.71591904003</v>
          </cell>
          <cell r="D96">
            <v>711831.68754242</v>
          </cell>
          <cell r="E96">
            <v>804133.96574910998</v>
          </cell>
          <cell r="F96">
            <v>789431.61398398003</v>
          </cell>
          <cell r="G96">
            <v>827335.40702585003</v>
          </cell>
          <cell r="H96">
            <v>797576.22174901003</v>
          </cell>
          <cell r="I96">
            <v>831870.95880993002</v>
          </cell>
          <cell r="J96">
            <v>845419.46862079005</v>
          </cell>
          <cell r="K96">
            <v>831473.49154445005</v>
          </cell>
          <cell r="L96">
            <v>878921.94962590002</v>
          </cell>
          <cell r="M96">
            <v>865990.60293056001</v>
          </cell>
          <cell r="O96">
            <v>9703571.3345423508</v>
          </cell>
        </row>
        <row r="97">
          <cell r="A97" t="str">
            <v xml:space="preserve">    Special Terms</v>
          </cell>
          <cell r="B97">
            <v>1240456.0309971301</v>
          </cell>
          <cell r="C97">
            <v>1270482.09026199</v>
          </cell>
          <cell r="D97">
            <v>1174493.7514577501</v>
          </cell>
          <cell r="E97">
            <v>1328692.44709839</v>
          </cell>
          <cell r="F97">
            <v>1305343.2813136501</v>
          </cell>
          <cell r="G97">
            <v>1367851.50832254</v>
          </cell>
          <cell r="H97">
            <v>1316995.97230181</v>
          </cell>
          <cell r="I97">
            <v>1370303.08789528</v>
          </cell>
          <cell r="J97">
            <v>1388299.64022583</v>
          </cell>
          <cell r="K97">
            <v>1362632.1713522701</v>
          </cell>
          <cell r="L97">
            <v>1435564.0542347501</v>
          </cell>
          <cell r="M97">
            <v>1407594.3600737499</v>
          </cell>
          <cell r="O97">
            <v>15968708.395535139</v>
          </cell>
        </row>
        <row r="98">
          <cell r="A98" t="str">
            <v xml:space="preserve">   Fixed Deposits</v>
          </cell>
          <cell r="B98">
            <v>8191928.1151436502</v>
          </cell>
          <cell r="C98">
            <v>8328400.6222744901</v>
          </cell>
          <cell r="D98">
            <v>7623022.7991063604</v>
          </cell>
          <cell r="E98">
            <v>8534817.4103383198</v>
          </cell>
          <cell r="F98">
            <v>8322895.5814599404</v>
          </cell>
          <cell r="G98">
            <v>8662145.0610163193</v>
          </cell>
          <cell r="H98">
            <v>8329806.2696209596</v>
          </cell>
          <cell r="I98">
            <v>8671212.0741598792</v>
          </cell>
          <cell r="J98">
            <v>8787897.0920295492</v>
          </cell>
          <cell r="K98">
            <v>8625445.1991759297</v>
          </cell>
          <cell r="L98">
            <v>9068159.2131505199</v>
          </cell>
          <cell r="M98">
            <v>8848832.86388308</v>
          </cell>
          <cell r="O98">
            <v>101994562.30135898</v>
          </cell>
        </row>
        <row r="99">
          <cell r="A99" t="str">
            <v xml:space="preserve">  Member Deposits</v>
          </cell>
          <cell r="B99">
            <v>10148478.971895801</v>
          </cell>
          <cell r="C99">
            <v>10295045.577711301</v>
          </cell>
          <cell r="D99">
            <v>9420467.4398753494</v>
          </cell>
          <cell r="E99">
            <v>10544092.564726301</v>
          </cell>
          <cell r="F99">
            <v>10289428.170790199</v>
          </cell>
          <cell r="G99">
            <v>10738505.2918741</v>
          </cell>
          <cell r="H99">
            <v>10383549.8814149</v>
          </cell>
          <cell r="I99">
            <v>10821628.395716101</v>
          </cell>
          <cell r="J99">
            <v>10971011.378671</v>
          </cell>
          <cell r="K99">
            <v>10733685.682752401</v>
          </cell>
          <cell r="L99">
            <v>11223485.1578265</v>
          </cell>
          <cell r="M99">
            <v>10946240.028446499</v>
          </cell>
          <cell r="O99">
            <v>126515618.54170045</v>
          </cell>
        </row>
        <row r="100">
          <cell r="A100" t="str">
            <v xml:space="preserve">   Cuco Loan</v>
          </cell>
          <cell r="B100">
            <v>921245.90163933998</v>
          </cell>
          <cell r="C100">
            <v>867057.53424657998</v>
          </cell>
          <cell r="D100">
            <v>706980.82191781001</v>
          </cell>
          <cell r="E100">
            <v>665950.68493151001</v>
          </cell>
          <cell r="F100">
            <v>509326.02739726001</v>
          </cell>
          <cell r="G100">
            <v>391068.49315068999</v>
          </cell>
          <cell r="H100">
            <v>332778.08219177998</v>
          </cell>
          <cell r="I100">
            <v>277052.05479452002</v>
          </cell>
          <cell r="J100">
            <v>214816.43835616001</v>
          </cell>
          <cell r="K100">
            <v>199627.39726026999</v>
          </cell>
          <cell r="L100">
            <v>233358.90410958999</v>
          </cell>
          <cell r="M100">
            <v>280109.5890411</v>
          </cell>
          <cell r="O100">
            <v>5599371.9290366098</v>
          </cell>
        </row>
        <row r="101">
          <cell r="A101" t="str">
            <v xml:space="preserve">   50th Anniversary Shares</v>
          </cell>
          <cell r="B101">
            <v>249551.08754097999</v>
          </cell>
          <cell r="C101">
            <v>263747.47002740001</v>
          </cell>
          <cell r="D101">
            <v>238223.52131506999</v>
          </cell>
          <cell r="E101">
            <v>263747.47002740001</v>
          </cell>
          <cell r="F101">
            <v>255239.48712328999</v>
          </cell>
          <cell r="G101">
            <v>263747.47002740001</v>
          </cell>
          <cell r="H101">
            <v>255239.48712328999</v>
          </cell>
          <cell r="I101">
            <v>263747.47002740001</v>
          </cell>
          <cell r="J101">
            <v>263747.47002740001</v>
          </cell>
          <cell r="K101">
            <v>452499.76109589002</v>
          </cell>
          <cell r="L101">
            <v>467583.08646575001</v>
          </cell>
          <cell r="M101">
            <v>452499.76109589002</v>
          </cell>
          <cell r="O101">
            <v>3689573.54189716</v>
          </cell>
        </row>
        <row r="102">
          <cell r="A102" t="str">
            <v xml:space="preserve">   Series 96 Shares</v>
          </cell>
          <cell r="B102">
            <v>158261.64403689001</v>
          </cell>
          <cell r="C102">
            <v>158695.23758218999</v>
          </cell>
          <cell r="D102">
            <v>143337.63394520999</v>
          </cell>
          <cell r="E102">
            <v>158695.23758218999</v>
          </cell>
          <cell r="F102">
            <v>153576.03636986</v>
          </cell>
          <cell r="G102">
            <v>158695.23758218999</v>
          </cell>
          <cell r="H102">
            <v>153576.03636986</v>
          </cell>
          <cell r="I102">
            <v>158695.23758218999</v>
          </cell>
          <cell r="J102">
            <v>158695.23758218999</v>
          </cell>
          <cell r="K102">
            <v>154900.63</v>
          </cell>
          <cell r="L102">
            <v>166907.71808903999</v>
          </cell>
          <cell r="M102">
            <v>161523.59815069</v>
          </cell>
          <cell r="O102">
            <v>1885559.4848724999</v>
          </cell>
        </row>
        <row r="103">
          <cell r="A103" t="str">
            <v xml:space="preserve">   Series 01 Shares</v>
          </cell>
          <cell r="B103">
            <v>216520.98393443</v>
          </cell>
          <cell r="C103">
            <v>217114.19210958999</v>
          </cell>
          <cell r="D103">
            <v>196103.14126027</v>
          </cell>
          <cell r="E103">
            <v>217114.19210958999</v>
          </cell>
          <cell r="F103">
            <v>249562.56328767</v>
          </cell>
          <cell r="G103">
            <v>298648.43868492998</v>
          </cell>
          <cell r="H103">
            <v>328466.67287671001</v>
          </cell>
          <cell r="I103">
            <v>380182.68526027002</v>
          </cell>
          <cell r="J103">
            <v>420949.80854795</v>
          </cell>
          <cell r="K103">
            <v>210110.50849315</v>
          </cell>
          <cell r="L103">
            <v>217114.19210958999</v>
          </cell>
          <cell r="M103">
            <v>210110.50849315</v>
          </cell>
          <cell r="O103">
            <v>3161997.8871673001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-62.802527320000003</v>
          </cell>
          <cell r="C106">
            <v>-62.974589039999998</v>
          </cell>
          <cell r="D106">
            <v>-56.880273969999998</v>
          </cell>
          <cell r="E106">
            <v>-62.974589039999998</v>
          </cell>
          <cell r="F106">
            <v>-60.943150680000002</v>
          </cell>
          <cell r="G106">
            <v>-62.974589039999998</v>
          </cell>
          <cell r="H106">
            <v>-60.943150680000002</v>
          </cell>
          <cell r="I106">
            <v>-62.974589039999998</v>
          </cell>
          <cell r="J106">
            <v>-62.974589039999998</v>
          </cell>
          <cell r="K106">
            <v>-60.943150680000002</v>
          </cell>
          <cell r="L106">
            <v>-62.974589039999998</v>
          </cell>
          <cell r="M106">
            <v>-60.943150680000002</v>
          </cell>
          <cell r="O106">
            <v>-741.30293825000001</v>
          </cell>
        </row>
        <row r="107">
          <cell r="A107" t="str">
            <v xml:space="preserve">  Other Liabilities</v>
          </cell>
          <cell r="B107">
            <v>1545516.81462432</v>
          </cell>
          <cell r="C107">
            <v>1506551.45937672</v>
          </cell>
          <cell r="D107">
            <v>1284588.23816439</v>
          </cell>
          <cell r="E107">
            <v>1305444.6100616499</v>
          </cell>
          <cell r="F107">
            <v>1167643.1710274001</v>
          </cell>
          <cell r="G107">
            <v>1112096.6648561701</v>
          </cell>
          <cell r="H107">
            <v>1069999.33541096</v>
          </cell>
          <cell r="I107">
            <v>1079614.47307534</v>
          </cell>
          <cell r="J107">
            <v>1058145.9799246599</v>
          </cell>
          <cell r="K107">
            <v>1017077.35369863</v>
          </cell>
          <cell r="L107">
            <v>1084900.9261849299</v>
          </cell>
          <cell r="M107">
            <v>1104182.5136301499</v>
          </cell>
          <cell r="O107">
            <v>14335761.54003532</v>
          </cell>
        </row>
        <row r="108">
          <cell r="A108" t="str">
            <v xml:space="preserve"> Total Interest Expense</v>
          </cell>
          <cell r="B108">
            <v>11693995.786520099</v>
          </cell>
          <cell r="C108">
            <v>11801597.037087999</v>
          </cell>
          <cell r="D108">
            <v>10705055.6780397</v>
          </cell>
          <cell r="E108">
            <v>11849537.174787899</v>
          </cell>
          <cell r="F108">
            <v>11457071.341817601</v>
          </cell>
          <cell r="G108">
            <v>11850601.9567302</v>
          </cell>
          <cell r="H108">
            <v>11453549.216825901</v>
          </cell>
          <cell r="I108">
            <v>11901242.8687915</v>
          </cell>
          <cell r="J108">
            <v>12029157.358595699</v>
          </cell>
          <cell r="K108">
            <v>11750763.036451099</v>
          </cell>
          <cell r="L108">
            <v>12308386.0840114</v>
          </cell>
          <cell r="M108">
            <v>12050422.542076699</v>
          </cell>
          <cell r="O108">
            <v>140851380.08173582</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84911.202185789996</v>
          </cell>
          <cell r="C113">
            <v>83089.041095890003</v>
          </cell>
          <cell r="D113">
            <v>74986.301369859997</v>
          </cell>
          <cell r="E113">
            <v>83020.547945209997</v>
          </cell>
          <cell r="F113">
            <v>80342.465753419994</v>
          </cell>
          <cell r="G113">
            <v>83020.547945209997</v>
          </cell>
          <cell r="H113">
            <v>80342.465753419994</v>
          </cell>
          <cell r="I113">
            <v>83020.547945209997</v>
          </cell>
          <cell r="J113">
            <v>83020.547945209997</v>
          </cell>
          <cell r="K113">
            <v>87198.630136990003</v>
          </cell>
          <cell r="L113">
            <v>99369.8630137</v>
          </cell>
          <cell r="M113">
            <v>96164.383561640003</v>
          </cell>
          <cell r="O113">
            <v>1018486.54465155</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84911.202185789996</v>
          </cell>
          <cell r="C115">
            <v>83089.041095890003</v>
          </cell>
          <cell r="D115">
            <v>74986.301369859997</v>
          </cell>
          <cell r="E115">
            <v>83020.547945209997</v>
          </cell>
          <cell r="F115">
            <v>80342.465753419994</v>
          </cell>
          <cell r="G115">
            <v>83020.547945209997</v>
          </cell>
          <cell r="H115">
            <v>80342.465753419994</v>
          </cell>
          <cell r="I115">
            <v>83020.547945209997</v>
          </cell>
          <cell r="J115">
            <v>83020.547945209997</v>
          </cell>
          <cell r="K115">
            <v>87198.630136990003</v>
          </cell>
          <cell r="L115">
            <v>99369.8630137</v>
          </cell>
          <cell r="M115">
            <v>96164.383561640003</v>
          </cell>
          <cell r="O115">
            <v>1018486.54465155</v>
          </cell>
        </row>
        <row r="117">
          <cell r="A117" t="str">
            <v xml:space="preserve"> Net Interest Income</v>
          </cell>
          <cell r="B117">
            <v>8879843.4994352609</v>
          </cell>
          <cell r="C117">
            <v>8897050.5988079999</v>
          </cell>
          <cell r="D117">
            <v>8033371.6255523898</v>
          </cell>
          <cell r="E117">
            <v>8871308.5133474693</v>
          </cell>
          <cell r="F117">
            <v>8588047.7429380901</v>
          </cell>
          <cell r="G117">
            <v>8962016.9510462992</v>
          </cell>
          <cell r="H117">
            <v>8719705.9886383805</v>
          </cell>
          <cell r="I117">
            <v>8972763.2534444705</v>
          </cell>
          <cell r="J117">
            <v>8963656.9394300003</v>
          </cell>
          <cell r="K117">
            <v>8636762.3096166104</v>
          </cell>
          <cell r="L117">
            <v>8858203.6061665099</v>
          </cell>
          <cell r="M117">
            <v>8569276.9584912807</v>
          </cell>
          <cell r="O117">
            <v>104952007.98691475</v>
          </cell>
        </row>
        <row r="119">
          <cell r="A119" t="str">
            <v xml:space="preserve"> Provision for Loan Loss</v>
          </cell>
          <cell r="B119">
            <v>516559</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6305320</v>
          </cell>
        </row>
        <row r="121">
          <cell r="A121" t="str">
            <v>Other Income:</v>
          </cell>
        </row>
        <row r="122">
          <cell r="A122" t="str">
            <v xml:space="preserve"> Other Income</v>
          </cell>
          <cell r="B122">
            <v>3306381</v>
          </cell>
          <cell r="C122">
            <v>2962296</v>
          </cell>
          <cell r="D122">
            <v>2941687</v>
          </cell>
          <cell r="E122">
            <v>2879289</v>
          </cell>
          <cell r="F122">
            <v>3010075</v>
          </cell>
          <cell r="G122">
            <v>2884971</v>
          </cell>
          <cell r="H122">
            <v>2942131</v>
          </cell>
          <cell r="I122">
            <v>3035173</v>
          </cell>
          <cell r="J122">
            <v>2881230</v>
          </cell>
          <cell r="K122">
            <v>2883780</v>
          </cell>
          <cell r="L122">
            <v>2873349</v>
          </cell>
          <cell r="M122">
            <v>2870645</v>
          </cell>
          <cell r="O122">
            <v>35471007</v>
          </cell>
        </row>
        <row r="124">
          <cell r="A124" t="str">
            <v>Other Expense:</v>
          </cell>
        </row>
        <row r="125">
          <cell r="A125" t="str">
            <v xml:space="preserve"> Other Expense</v>
          </cell>
          <cell r="B125">
            <v>8842381</v>
          </cell>
          <cell r="C125">
            <v>9269627</v>
          </cell>
          <cell r="D125">
            <v>8691652</v>
          </cell>
          <cell r="E125">
            <v>9719147</v>
          </cell>
          <cell r="F125">
            <v>9419134</v>
          </cell>
          <cell r="G125">
            <v>9360339</v>
          </cell>
          <cell r="H125">
            <v>9238537</v>
          </cell>
          <cell r="I125">
            <v>9206182</v>
          </cell>
          <cell r="J125">
            <v>8870555</v>
          </cell>
          <cell r="K125">
            <v>9124675</v>
          </cell>
          <cell r="L125">
            <v>9218907</v>
          </cell>
          <cell r="M125">
            <v>8813158</v>
          </cell>
          <cell r="O125">
            <v>109774294</v>
          </cell>
        </row>
        <row r="127">
          <cell r="A127" t="str">
            <v>Income Before Adjustments &amp; Taxes</v>
          </cell>
          <cell r="B127">
            <v>2827284.4994352609</v>
          </cell>
          <cell r="C127">
            <v>2063468.5988079999</v>
          </cell>
          <cell r="D127">
            <v>1757155.6255523898</v>
          </cell>
          <cell r="E127">
            <v>1505199.5133474693</v>
          </cell>
          <cell r="F127">
            <v>1652737.7429380901</v>
          </cell>
          <cell r="G127">
            <v>1960397.9510462992</v>
          </cell>
          <cell r="H127">
            <v>1897048.9886383805</v>
          </cell>
          <cell r="I127">
            <v>2275503.2534444705</v>
          </cell>
          <cell r="J127">
            <v>2448080.9394300003</v>
          </cell>
          <cell r="K127">
            <v>1869616.3096166104</v>
          </cell>
          <cell r="L127">
            <v>1986394.6061665099</v>
          </cell>
          <cell r="M127">
            <v>2100512.9584912807</v>
          </cell>
          <cell r="O127">
            <v>24343400.986914754</v>
          </cell>
        </row>
        <row r="129">
          <cell r="A129" t="str">
            <v xml:space="preserve"> Pretax Income</v>
          </cell>
          <cell r="B129">
            <v>2827284.4994352502</v>
          </cell>
          <cell r="C129">
            <v>2063468.5988080001</v>
          </cell>
          <cell r="D129">
            <v>1757155.62555239</v>
          </cell>
          <cell r="E129">
            <v>1505199.51334747</v>
          </cell>
          <cell r="F129">
            <v>1652737.7429380999</v>
          </cell>
          <cell r="G129">
            <v>1960397.9510462999</v>
          </cell>
          <cell r="H129">
            <v>1897048.9886383801</v>
          </cell>
          <cell r="I129">
            <v>2275503.25344447</v>
          </cell>
          <cell r="J129">
            <v>2448080.9394299998</v>
          </cell>
          <cell r="K129">
            <v>1869616.3096166099</v>
          </cell>
          <cell r="L129">
            <v>1986394.6061665099</v>
          </cell>
          <cell r="M129">
            <v>2100512.95849127</v>
          </cell>
          <cell r="O129">
            <v>24343400.98691475</v>
          </cell>
        </row>
        <row r="130">
          <cell r="A130" t="str">
            <v xml:space="preserve"> Local Tax #1</v>
          </cell>
          <cell r="B130">
            <v>526440.37379483005</v>
          </cell>
          <cell r="C130">
            <v>384217.85309804999</v>
          </cell>
          <cell r="D130">
            <v>327182.37747782998</v>
          </cell>
          <cell r="E130">
            <v>280268.1493853</v>
          </cell>
          <cell r="F130">
            <v>307739.76773503999</v>
          </cell>
          <cell r="G130">
            <v>365026.09848486999</v>
          </cell>
          <cell r="H130">
            <v>353230.52168447</v>
          </cell>
          <cell r="I130">
            <v>423698.70579137001</v>
          </cell>
          <cell r="J130">
            <v>455832.67092185002</v>
          </cell>
          <cell r="K130">
            <v>348122.55685066001</v>
          </cell>
          <cell r="L130">
            <v>369866.67566820001</v>
          </cell>
          <cell r="M130">
            <v>391115.51287108002</v>
          </cell>
          <cell r="O130">
            <v>4532741.2637635497</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526440.37379483005</v>
          </cell>
          <cell r="C134">
            <v>384217.85309804999</v>
          </cell>
          <cell r="D134">
            <v>327182.37747782998</v>
          </cell>
          <cell r="E134">
            <v>280268.1493853</v>
          </cell>
          <cell r="F134">
            <v>307739.76773503999</v>
          </cell>
          <cell r="G134">
            <v>365026.09848486999</v>
          </cell>
          <cell r="H134">
            <v>353230.52168447</v>
          </cell>
          <cell r="I134">
            <v>423698.70579137001</v>
          </cell>
          <cell r="J134">
            <v>455832.67092185002</v>
          </cell>
          <cell r="K134">
            <v>348122.55685066001</v>
          </cell>
          <cell r="L134">
            <v>369866.67566820001</v>
          </cell>
          <cell r="M134">
            <v>391115.51287108002</v>
          </cell>
          <cell r="O134">
            <v>4532741.2637635497</v>
          </cell>
        </row>
        <row r="136">
          <cell r="A136" t="str">
            <v xml:space="preserve"> Net Tax</v>
          </cell>
          <cell r="B136">
            <v>526440.37379483005</v>
          </cell>
          <cell r="C136">
            <v>384217.85309804999</v>
          </cell>
          <cell r="D136">
            <v>327182.37747782998</v>
          </cell>
          <cell r="E136">
            <v>280268.1493853</v>
          </cell>
          <cell r="F136">
            <v>307739.76773503999</v>
          </cell>
          <cell r="G136">
            <v>365026.09848486999</v>
          </cell>
          <cell r="H136">
            <v>353230.52168447</v>
          </cell>
          <cell r="I136">
            <v>423698.70579137001</v>
          </cell>
          <cell r="J136">
            <v>455832.67092185002</v>
          </cell>
          <cell r="K136">
            <v>348122.55685066001</v>
          </cell>
          <cell r="L136">
            <v>369866.67566820001</v>
          </cell>
          <cell r="M136">
            <v>391115.51287108002</v>
          </cell>
          <cell r="O136">
            <v>4532741.2637635497</v>
          </cell>
        </row>
        <row r="138">
          <cell r="A138" t="str">
            <v xml:space="preserve"> Net Income</v>
          </cell>
          <cell r="B138">
            <v>2300844.1256404198</v>
          </cell>
          <cell r="C138">
            <v>1679250.7457099501</v>
          </cell>
          <cell r="D138">
            <v>1429973.24807456</v>
          </cell>
          <cell r="E138">
            <v>1224931.36396216</v>
          </cell>
          <cell r="F138">
            <v>1344997.9752030501</v>
          </cell>
          <cell r="G138">
            <v>1595371.8525614301</v>
          </cell>
          <cell r="H138">
            <v>1543818.46695391</v>
          </cell>
          <cell r="I138">
            <v>1851804.54765311</v>
          </cell>
          <cell r="J138">
            <v>1992248.26850816</v>
          </cell>
          <cell r="K138">
            <v>1521493.75276595</v>
          </cell>
          <cell r="L138">
            <v>1616527.9304983099</v>
          </cell>
          <cell r="M138">
            <v>1709397.4456201899</v>
          </cell>
          <cell r="O138">
            <v>19810659.7231512</v>
          </cell>
        </row>
      </sheetData>
      <sheetData sheetId="9" refreshError="1">
        <row r="4">
          <cell r="A4" t="str">
            <v>Meridian Credit Union Limited</v>
          </cell>
        </row>
        <row r="5">
          <cell r="A5" t="str">
            <v>Flat</v>
          </cell>
        </row>
        <row r="6">
          <cell r="A6" t="str">
            <v>Flat</v>
          </cell>
        </row>
        <row r="8">
          <cell r="A8" t="str">
            <v>Interest Income:</v>
          </cell>
        </row>
        <row r="9">
          <cell r="A9" t="str">
            <v xml:space="preserve">   League Account</v>
          </cell>
          <cell r="B9">
            <v>1061.6438356199999</v>
          </cell>
          <cell r="C9">
            <v>958.90410958999996</v>
          </cell>
          <cell r="D9">
            <v>1061.6438356199999</v>
          </cell>
          <cell r="E9">
            <v>1027.3972602700001</v>
          </cell>
          <cell r="F9">
            <v>1061.6438356199999</v>
          </cell>
          <cell r="G9">
            <v>1027.3972602700001</v>
          </cell>
          <cell r="H9">
            <v>1061.6438356199999</v>
          </cell>
          <cell r="I9">
            <v>1061.6438356199999</v>
          </cell>
          <cell r="J9">
            <v>1027.3972602700001</v>
          </cell>
          <cell r="K9">
            <v>1061.6438356199999</v>
          </cell>
          <cell r="L9">
            <v>1027.3972602700001</v>
          </cell>
          <cell r="M9">
            <v>1061.6438356199999</v>
          </cell>
          <cell r="O9">
            <v>12500.000000010001</v>
          </cell>
        </row>
        <row r="10">
          <cell r="A10" t="str">
            <v xml:space="preserve">  Cash &amp; Due</v>
          </cell>
          <cell r="B10">
            <v>1061.6438356199999</v>
          </cell>
          <cell r="C10">
            <v>958.90410958999996</v>
          </cell>
          <cell r="D10">
            <v>1061.6438356199999</v>
          </cell>
          <cell r="E10">
            <v>1027.3972602700001</v>
          </cell>
          <cell r="F10">
            <v>1061.6438356199999</v>
          </cell>
          <cell r="G10">
            <v>1027.3972602700001</v>
          </cell>
          <cell r="H10">
            <v>1061.6438356199999</v>
          </cell>
          <cell r="I10">
            <v>1061.6438356199999</v>
          </cell>
          <cell r="J10">
            <v>1027.3972602700001</v>
          </cell>
          <cell r="K10">
            <v>1061.6438356199999</v>
          </cell>
          <cell r="L10">
            <v>1027.3972602700001</v>
          </cell>
          <cell r="M10">
            <v>1061.6438356199999</v>
          </cell>
          <cell r="O10">
            <v>12500.000000010001</v>
          </cell>
        </row>
        <row r="11">
          <cell r="A11" t="str">
            <v xml:space="preserve">   Short Market</v>
          </cell>
          <cell r="B11">
            <v>26322.710630140002</v>
          </cell>
          <cell r="C11">
            <v>14637.206432880001</v>
          </cell>
          <cell r="D11">
            <v>4440.9260000000004</v>
          </cell>
          <cell r="E11">
            <v>3799.3499945200001</v>
          </cell>
          <cell r="F11">
            <v>5641.1792931500004</v>
          </cell>
          <cell r="G11">
            <v>5637.9890958899996</v>
          </cell>
          <cell r="H11">
            <v>6749.8567835599997</v>
          </cell>
          <cell r="I11">
            <v>9426.3416493200002</v>
          </cell>
          <cell r="J11">
            <v>10407.461380819999</v>
          </cell>
          <cell r="K11">
            <v>12933.72613151</v>
          </cell>
          <cell r="L11">
            <v>16424.4683726</v>
          </cell>
          <cell r="M11">
            <v>19319.557369859998</v>
          </cell>
          <cell r="O11">
            <v>135740.77313424999</v>
          </cell>
        </row>
        <row r="12">
          <cell r="A12" t="str">
            <v xml:space="preserve">   CUCO Liquidity Reserve</v>
          </cell>
          <cell r="B12">
            <v>887404.14247999003</v>
          </cell>
          <cell r="C12">
            <v>813547.08747614</v>
          </cell>
          <cell r="D12">
            <v>914008.95549114002</v>
          </cell>
          <cell r="E12">
            <v>878890.78287084005</v>
          </cell>
          <cell r="F12">
            <v>902545.53863422002</v>
          </cell>
          <cell r="G12">
            <v>859731.48044635996</v>
          </cell>
          <cell r="H12">
            <v>875454.45923918998</v>
          </cell>
          <cell r="I12">
            <v>868869.33553019003</v>
          </cell>
          <cell r="J12">
            <v>829102.61454482004</v>
          </cell>
          <cell r="K12">
            <v>844933.16732238</v>
          </cell>
          <cell r="L12">
            <v>808065.61434984999</v>
          </cell>
          <cell r="M12">
            <v>829068.55660605</v>
          </cell>
          <cell r="O12">
            <v>10311621.73499117</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37516.786934700001</v>
          </cell>
          <cell r="C14">
            <v>33724.49455843</v>
          </cell>
          <cell r="D14">
            <v>37413.355413290003</v>
          </cell>
          <cell r="E14">
            <v>36248.483147480001</v>
          </cell>
          <cell r="F14">
            <v>37400.605205189997</v>
          </cell>
          <cell r="G14">
            <v>36201.132847560002</v>
          </cell>
          <cell r="H14">
            <v>37429.266685690003</v>
          </cell>
          <cell r="I14">
            <v>37415.628818789999</v>
          </cell>
          <cell r="J14">
            <v>36206.0335528</v>
          </cell>
          <cell r="K14">
            <v>37420.398792510001</v>
          </cell>
          <cell r="L14">
            <v>36211.036008160001</v>
          </cell>
          <cell r="M14">
            <v>37415.896424550003</v>
          </cell>
          <cell r="O14">
            <v>440603.11838915001</v>
          </cell>
        </row>
        <row r="15">
          <cell r="A15" t="str">
            <v xml:space="preserve">   Long Term Investments</v>
          </cell>
          <cell r="B15">
            <v>14906.726209029999</v>
          </cell>
          <cell r="C15">
            <v>13464.13963763</v>
          </cell>
          <cell r="D15">
            <v>14906.72602577</v>
          </cell>
          <cell r="E15">
            <v>14425.863895889999</v>
          </cell>
          <cell r="F15">
            <v>14906.72602575</v>
          </cell>
          <cell r="G15">
            <v>14425.863895889999</v>
          </cell>
          <cell r="H15">
            <v>14906.72602575</v>
          </cell>
          <cell r="I15">
            <v>14906.72602575</v>
          </cell>
          <cell r="J15">
            <v>14425.863895889999</v>
          </cell>
          <cell r="K15">
            <v>14906.961921460001</v>
          </cell>
          <cell r="L15">
            <v>14426.27552779</v>
          </cell>
          <cell r="M15">
            <v>14907.14707592</v>
          </cell>
          <cell r="O15">
            <v>175515.74616251999</v>
          </cell>
        </row>
        <row r="16">
          <cell r="A16" t="str">
            <v xml:space="preserve">   Asset Balancing Account</v>
          </cell>
          <cell r="B16">
            <v>28967.114285600001</v>
          </cell>
          <cell r="C16">
            <v>37450.107037349997</v>
          </cell>
          <cell r="D16">
            <v>40738.352156679997</v>
          </cell>
          <cell r="E16">
            <v>61999.74635845</v>
          </cell>
          <cell r="F16">
            <v>74065.166905530001</v>
          </cell>
          <cell r="G16">
            <v>69346.213808820001</v>
          </cell>
          <cell r="H16">
            <v>83020.248372210001</v>
          </cell>
          <cell r="I16">
            <v>88229.604867870003</v>
          </cell>
          <cell r="J16">
            <v>84806.659863590001</v>
          </cell>
          <cell r="K16">
            <v>90053.247760049999</v>
          </cell>
          <cell r="L16">
            <v>91971.882906209998</v>
          </cell>
          <cell r="M16">
            <v>100953.52533329</v>
          </cell>
          <cell r="O16">
            <v>851601.86965564999</v>
          </cell>
        </row>
        <row r="17">
          <cell r="A17" t="str">
            <v xml:space="preserve">  Total Investments</v>
          </cell>
          <cell r="B17">
            <v>995117.48053945997</v>
          </cell>
          <cell r="C17">
            <v>912823.03514242999</v>
          </cell>
          <cell r="D17">
            <v>1011508.31508688</v>
          </cell>
          <cell r="E17">
            <v>995364.22626718006</v>
          </cell>
          <cell r="F17">
            <v>1034559.21606384</v>
          </cell>
          <cell r="G17">
            <v>985342.68009451998</v>
          </cell>
          <cell r="H17">
            <v>1017560.5571064</v>
          </cell>
          <cell r="I17">
            <v>1018847.63689192</v>
          </cell>
          <cell r="J17">
            <v>974948.63323792</v>
          </cell>
          <cell r="K17">
            <v>1000247.50192791</v>
          </cell>
          <cell r="L17">
            <v>967099.27716460999</v>
          </cell>
          <cell r="M17">
            <v>1001664.68280967</v>
          </cell>
          <cell r="O17">
            <v>11915083.24233274</v>
          </cell>
        </row>
        <row r="18">
          <cell r="A18" t="str">
            <v xml:space="preserve">    Variable Rate Mortgages</v>
          </cell>
          <cell r="B18">
            <v>830393.75931666</v>
          </cell>
          <cell r="C18">
            <v>753311.97290885996</v>
          </cell>
          <cell r="D18">
            <v>838680.67883771996</v>
          </cell>
          <cell r="E18">
            <v>817218.81101215002</v>
          </cell>
          <cell r="F18">
            <v>853421.01155228994</v>
          </cell>
          <cell r="G18">
            <v>834838.92366444995</v>
          </cell>
          <cell r="H18">
            <v>873128.83820187999</v>
          </cell>
          <cell r="I18">
            <v>885979.49644033995</v>
          </cell>
          <cell r="J18">
            <v>870842.94363151002</v>
          </cell>
          <cell r="K18">
            <v>914533.58934120997</v>
          </cell>
          <cell r="L18">
            <v>898187.89984607999</v>
          </cell>
          <cell r="M18">
            <v>942100.56310390995</v>
          </cell>
          <cell r="O18">
            <v>10312638.487857061</v>
          </cell>
        </row>
        <row r="19">
          <cell r="A19" t="str">
            <v xml:space="preserve">    6 Month Mortgage</v>
          </cell>
          <cell r="B19">
            <v>14127.098560689999</v>
          </cell>
          <cell r="C19">
            <v>12336.520485499999</v>
          </cell>
          <cell r="D19">
            <v>12998.58449535</v>
          </cell>
          <cell r="E19">
            <v>12389.929436410001</v>
          </cell>
          <cell r="F19">
            <v>12843.785379389999</v>
          </cell>
          <cell r="G19">
            <v>12466.555373310001</v>
          </cell>
          <cell r="H19">
            <v>12931.60167643</v>
          </cell>
          <cell r="I19">
            <v>12993.91310242</v>
          </cell>
          <cell r="J19">
            <v>12644.98304524</v>
          </cell>
          <cell r="K19">
            <v>13161.211874860001</v>
          </cell>
          <cell r="L19">
            <v>12811.191896779999</v>
          </cell>
          <cell r="M19">
            <v>13318.295754319999</v>
          </cell>
          <cell r="O19">
            <v>155023.67108070001</v>
          </cell>
        </row>
        <row r="20">
          <cell r="A20" t="str">
            <v xml:space="preserve">    1 Year Mortgage</v>
          </cell>
          <cell r="B20">
            <v>200548.77690149</v>
          </cell>
          <cell r="C20">
            <v>177914.60250271001</v>
          </cell>
          <cell r="D20">
            <v>192770.67263397999</v>
          </cell>
          <cell r="E20">
            <v>182961.29017754999</v>
          </cell>
          <cell r="F20">
            <v>184411.78861672999</v>
          </cell>
          <cell r="G20">
            <v>173467.44450464999</v>
          </cell>
          <cell r="H20">
            <v>174526.70316241001</v>
          </cell>
          <cell r="I20">
            <v>169385.81980974</v>
          </cell>
          <cell r="J20">
            <v>158907.13154160001</v>
          </cell>
          <cell r="K20">
            <v>162050.63771382999</v>
          </cell>
          <cell r="L20">
            <v>157742.47520424001</v>
          </cell>
          <cell r="M20">
            <v>163984.01782231999</v>
          </cell>
          <cell r="O20">
            <v>2098671.36059125</v>
          </cell>
        </row>
        <row r="21">
          <cell r="A21" t="str">
            <v xml:space="preserve">    2 Year Mortgage</v>
          </cell>
          <cell r="B21">
            <v>146483.06332891001</v>
          </cell>
          <cell r="C21">
            <v>131891.24580755999</v>
          </cell>
          <cell r="D21">
            <v>145358.98930270999</v>
          </cell>
          <cell r="E21">
            <v>139941.07442675999</v>
          </cell>
          <cell r="F21">
            <v>144348.92531684</v>
          </cell>
          <cell r="G21">
            <v>139148.57393983001</v>
          </cell>
          <cell r="H21">
            <v>143308.67229630999</v>
          </cell>
          <cell r="I21">
            <v>143047.60741085</v>
          </cell>
          <cell r="J21">
            <v>137504.64361679001</v>
          </cell>
          <cell r="K21">
            <v>140920.03411735001</v>
          </cell>
          <cell r="L21">
            <v>135666.31534192001</v>
          </cell>
          <cell r="M21">
            <v>140113.39781801999</v>
          </cell>
          <cell r="O21">
            <v>1687732.5427238501</v>
          </cell>
        </row>
        <row r="22">
          <cell r="A22" t="str">
            <v xml:space="preserve">    3 Year Mortgage</v>
          </cell>
          <cell r="B22">
            <v>366625.04161964002</v>
          </cell>
          <cell r="C22">
            <v>330760.82578354998</v>
          </cell>
          <cell r="D22">
            <v>365916.90945391002</v>
          </cell>
          <cell r="E22">
            <v>354019.90620909998</v>
          </cell>
          <cell r="F22">
            <v>365840.21069902001</v>
          </cell>
          <cell r="G22">
            <v>354044.96878181997</v>
          </cell>
          <cell r="H22">
            <v>366171.24421684002</v>
          </cell>
          <cell r="I22">
            <v>366737.33106081001</v>
          </cell>
          <cell r="J22">
            <v>355881.10930771998</v>
          </cell>
          <cell r="K22">
            <v>368972.15417143999</v>
          </cell>
          <cell r="L22">
            <v>357108.21109638998</v>
          </cell>
          <cell r="M22">
            <v>368441.05052537</v>
          </cell>
          <cell r="O22">
            <v>4320518.9629256101</v>
          </cell>
        </row>
        <row r="23">
          <cell r="A23" t="str">
            <v xml:space="preserve">    4 Year Mortgage</v>
          </cell>
          <cell r="B23">
            <v>3931072.3406094201</v>
          </cell>
          <cell r="C23">
            <v>3548556.6624714499</v>
          </cell>
          <cell r="D23">
            <v>3929129.4621419599</v>
          </cell>
          <cell r="E23">
            <v>3806760.1430917</v>
          </cell>
          <cell r="F23">
            <v>3944428.9402768901</v>
          </cell>
          <cell r="G23">
            <v>3829277.26372228</v>
          </cell>
          <cell r="H23">
            <v>3975064.4947694801</v>
          </cell>
          <cell r="I23">
            <v>3996529.1839661701</v>
          </cell>
          <cell r="J23">
            <v>3890568.9346023598</v>
          </cell>
          <cell r="K23">
            <v>4048966.33563407</v>
          </cell>
          <cell r="L23">
            <v>3941172.0309919501</v>
          </cell>
          <cell r="M23">
            <v>4095382.7841371298</v>
          </cell>
          <cell r="O23">
            <v>46936908.576414853</v>
          </cell>
        </row>
        <row r="24">
          <cell r="A24" t="str">
            <v xml:space="preserve">    5 Year Mortgage</v>
          </cell>
          <cell r="B24">
            <v>3559230.4091694001</v>
          </cell>
          <cell r="C24">
            <v>3211317.76997292</v>
          </cell>
          <cell r="D24">
            <v>3553317.2273635301</v>
          </cell>
          <cell r="E24">
            <v>3440280.86404583</v>
          </cell>
          <cell r="F24">
            <v>3560074.9449006701</v>
          </cell>
          <cell r="G24">
            <v>3448808.5456196899</v>
          </cell>
          <cell r="H24">
            <v>3570346.7768459702</v>
          </cell>
          <cell r="I24">
            <v>3579557.13356956</v>
          </cell>
          <cell r="J24">
            <v>3475276.0248152502</v>
          </cell>
          <cell r="K24">
            <v>3608678.2317752298</v>
          </cell>
          <cell r="L24">
            <v>3505833.8841877598</v>
          </cell>
          <cell r="M24">
            <v>3637374.5299778399</v>
          </cell>
          <cell r="O24">
            <v>42150096.342243649</v>
          </cell>
        </row>
        <row r="25">
          <cell r="A25" t="str">
            <v xml:space="preserve">    7 Year Mortgage</v>
          </cell>
          <cell r="B25">
            <v>531662.87884960999</v>
          </cell>
          <cell r="C25">
            <v>479952.60327604</v>
          </cell>
          <cell r="D25">
            <v>531420.38652076002</v>
          </cell>
          <cell r="E25">
            <v>514973.12275664002</v>
          </cell>
          <cell r="F25">
            <v>533278.90346572001</v>
          </cell>
          <cell r="G25">
            <v>516977.93369009002</v>
          </cell>
          <cell r="H25">
            <v>535819.14848570002</v>
          </cell>
          <cell r="I25">
            <v>537800.74612201995</v>
          </cell>
          <cell r="J25">
            <v>522971.11017731001</v>
          </cell>
          <cell r="K25">
            <v>543030.82209549996</v>
          </cell>
          <cell r="L25">
            <v>527357.03838922002</v>
          </cell>
          <cell r="M25">
            <v>547350.92578249006</v>
          </cell>
          <cell r="O25">
            <v>6322595.6196111003</v>
          </cell>
        </row>
        <row r="26">
          <cell r="A26" t="str">
            <v xml:space="preserve">    10 Year Mortgage</v>
          </cell>
          <cell r="B26">
            <v>42106.147428659999</v>
          </cell>
          <cell r="C26">
            <v>38039.58299771</v>
          </cell>
          <cell r="D26">
            <v>42154.70336698</v>
          </cell>
          <cell r="E26">
            <v>40873.21829569</v>
          </cell>
          <cell r="F26">
            <v>42366.909893260003</v>
          </cell>
          <cell r="G26">
            <v>41116.82514488</v>
          </cell>
          <cell r="H26">
            <v>42652.155029230002</v>
          </cell>
          <cell r="I26">
            <v>42845.119449739999</v>
          </cell>
          <cell r="J26">
            <v>41687.101917549997</v>
          </cell>
          <cell r="K26">
            <v>43358.801256489998</v>
          </cell>
          <cell r="L26">
            <v>42191.005013180002</v>
          </cell>
          <cell r="M26">
            <v>43847.035712719997</v>
          </cell>
          <cell r="O26">
            <v>503238.60550608998</v>
          </cell>
        </row>
        <row r="27">
          <cell r="A27" t="str">
            <v xml:space="preserve">    Securitized Contra</v>
          </cell>
          <cell r="B27">
            <v>-1397535.15881876</v>
          </cell>
          <cell r="C27">
            <v>-1235309.42587779</v>
          </cell>
          <cell r="D27">
            <v>-1337401.3664448201</v>
          </cell>
          <cell r="E27">
            <v>-1263149.64468307</v>
          </cell>
          <cell r="F27">
            <v>-1257797.33263452</v>
          </cell>
          <cell r="G27">
            <v>-1159247.61193609</v>
          </cell>
          <cell r="H27">
            <v>-1128654.03223812</v>
          </cell>
          <cell r="I27">
            <v>-1063637.62991509</v>
          </cell>
          <cell r="J27">
            <v>-971833.78689691005</v>
          </cell>
          <cell r="K27">
            <v>-940315.54300177004</v>
          </cell>
          <cell r="L27">
            <v>-848129.52624476003</v>
          </cell>
          <cell r="M27">
            <v>-810846.26271734003</v>
          </cell>
          <cell r="O27">
            <v>-13413857.321409039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-1294475.1775487801</v>
          </cell>
          <cell r="C29">
            <v>-1158039.7762934801</v>
          </cell>
          <cell r="D29">
            <v>-1268767.45550859</v>
          </cell>
          <cell r="E29">
            <v>-1215801.86257947</v>
          </cell>
          <cell r="F29">
            <v>-1243233.29533762</v>
          </cell>
          <cell r="G29">
            <v>-1190955.3946518099</v>
          </cell>
          <cell r="H29">
            <v>-1217666.25074533</v>
          </cell>
          <cell r="I29">
            <v>-1204938.10916697</v>
          </cell>
          <cell r="J29">
            <v>-1154424.76331514</v>
          </cell>
          <cell r="K29">
            <v>-1176792.4822533701</v>
          </cell>
          <cell r="L29">
            <v>-1115553.8203136199</v>
          </cell>
          <cell r="M29">
            <v>-1127318.3929201399</v>
          </cell>
          <cell r="O29">
            <v>-14367966.780634319</v>
          </cell>
        </row>
        <row r="30">
          <cell r="A30" t="str">
            <v xml:space="preserve">    New CMB Contra</v>
          </cell>
          <cell r="B30">
            <v>-472396.30167808</v>
          </cell>
          <cell r="C30">
            <v>-422334.75568219001</v>
          </cell>
          <cell r="D30">
            <v>-524613.15943767002</v>
          </cell>
          <cell r="E30">
            <v>-562354.54415752995</v>
          </cell>
          <cell r="F30">
            <v>-575107.85268836003</v>
          </cell>
          <cell r="G30">
            <v>-610628.97663698997</v>
          </cell>
          <cell r="H30">
            <v>-686284.96960684995</v>
          </cell>
          <cell r="I30">
            <v>-679129.06341644004</v>
          </cell>
          <cell r="J30">
            <v>-710234.94807534001</v>
          </cell>
          <cell r="K30">
            <v>-787960.59881918004</v>
          </cell>
          <cell r="L30">
            <v>-754516.66323287995</v>
          </cell>
          <cell r="M30">
            <v>-833395.58411575004</v>
          </cell>
          <cell r="O30">
            <v>-7618957.4175472604</v>
          </cell>
        </row>
        <row r="31">
          <cell r="A31" t="str">
            <v xml:space="preserve">   Retail  Mortgages</v>
          </cell>
          <cell r="B31">
            <v>6457842.8777388604</v>
          </cell>
          <cell r="C31">
            <v>5868397.8283528397</v>
          </cell>
          <cell r="D31">
            <v>6480965.6327258199</v>
          </cell>
          <cell r="E31">
            <v>6268112.3080317602</v>
          </cell>
          <cell r="F31">
            <v>6564876.93944031</v>
          </cell>
          <cell r="G31">
            <v>6389315.0512161097</v>
          </cell>
          <cell r="H31">
            <v>6661344.3820939502</v>
          </cell>
          <cell r="I31">
            <v>6787171.5484331502</v>
          </cell>
          <cell r="J31">
            <v>6629790.4843679396</v>
          </cell>
          <cell r="K31">
            <v>6938603.19390566</v>
          </cell>
          <cell r="L31">
            <v>6859870.0421762597</v>
          </cell>
          <cell r="M31">
            <v>7180352.3608808899</v>
          </cell>
          <cell r="O31">
            <v>79086642.649363548</v>
          </cell>
        </row>
        <row r="32">
          <cell r="A32" t="str">
            <v xml:space="preserve">    Instalment - Retail</v>
          </cell>
          <cell r="B32">
            <v>553459.42755251005</v>
          </cell>
          <cell r="C32">
            <v>501072.80569892999</v>
          </cell>
          <cell r="D32">
            <v>548441.14851322002</v>
          </cell>
          <cell r="E32">
            <v>527259.51202958997</v>
          </cell>
          <cell r="F32">
            <v>552326.85222112003</v>
          </cell>
          <cell r="G32">
            <v>541981.45318315004</v>
          </cell>
          <cell r="H32">
            <v>558259.7503059</v>
          </cell>
          <cell r="I32">
            <v>558225.14584811998</v>
          </cell>
          <cell r="J32">
            <v>550181.43374225998</v>
          </cell>
          <cell r="K32">
            <v>578589.51382107998</v>
          </cell>
          <cell r="L32">
            <v>563931.27803489997</v>
          </cell>
          <cell r="M32">
            <v>587003.18563901004</v>
          </cell>
          <cell r="O32">
            <v>6620731.5065897899</v>
          </cell>
        </row>
        <row r="33">
          <cell r="A33" t="str">
            <v xml:space="preserve">    Fixed Rate Instalment</v>
          </cell>
          <cell r="B33">
            <v>81457.994458929999</v>
          </cell>
          <cell r="C33">
            <v>74177.239069090007</v>
          </cell>
          <cell r="D33">
            <v>81716.912049999999</v>
          </cell>
          <cell r="E33">
            <v>78903.560279309997</v>
          </cell>
          <cell r="F33">
            <v>82904.891717420003</v>
          </cell>
          <cell r="G33">
            <v>81754.539982699993</v>
          </cell>
          <cell r="H33">
            <v>84534.594383529999</v>
          </cell>
          <cell r="I33">
            <v>84750.943310040006</v>
          </cell>
          <cell r="J33">
            <v>83754.743505630002</v>
          </cell>
          <cell r="K33">
            <v>88387.638952840003</v>
          </cell>
          <cell r="L33">
            <v>86303.483432420006</v>
          </cell>
          <cell r="M33">
            <v>90051.106844349997</v>
          </cell>
          <cell r="O33">
            <v>998697.64798626001</v>
          </cell>
        </row>
        <row r="34">
          <cell r="A34" t="str">
            <v xml:space="preserve">    Demand - Retail</v>
          </cell>
          <cell r="B34">
            <v>58127.805174059999</v>
          </cell>
          <cell r="C34">
            <v>52294.823195390003</v>
          </cell>
          <cell r="D34">
            <v>57561.116976789999</v>
          </cell>
          <cell r="E34">
            <v>55743.698421649999</v>
          </cell>
          <cell r="F34">
            <v>58363.261124910001</v>
          </cell>
          <cell r="G34">
            <v>57014.44257978</v>
          </cell>
          <cell r="H34">
            <v>58709.684928219998</v>
          </cell>
          <cell r="I34">
            <v>58804.720645449997</v>
          </cell>
          <cell r="J34">
            <v>57918.164502669999</v>
          </cell>
          <cell r="K34">
            <v>60647.217309920001</v>
          </cell>
          <cell r="L34">
            <v>58988.792395500001</v>
          </cell>
          <cell r="M34">
            <v>61275.095116700002</v>
          </cell>
          <cell r="O34">
            <v>695448.82237104001</v>
          </cell>
        </row>
        <row r="35">
          <cell r="A35" t="str">
            <v xml:space="preserve">    Student</v>
          </cell>
          <cell r="B35">
            <v>24541.118497799998</v>
          </cell>
          <cell r="C35">
            <v>22229.583524009999</v>
          </cell>
          <cell r="D35">
            <v>24694.50227348</v>
          </cell>
          <cell r="E35">
            <v>23965.183518000002</v>
          </cell>
          <cell r="F35">
            <v>24820.537005949998</v>
          </cell>
          <cell r="G35">
            <v>24072.436960930001</v>
          </cell>
          <cell r="H35">
            <v>24931.635031350001</v>
          </cell>
          <cell r="I35">
            <v>24989.2419524</v>
          </cell>
          <cell r="J35">
            <v>24237.206397450002</v>
          </cell>
          <cell r="K35">
            <v>25148.350318410001</v>
          </cell>
          <cell r="L35">
            <v>24449.920745769999</v>
          </cell>
          <cell r="M35">
            <v>25345.188258499998</v>
          </cell>
          <cell r="O35">
            <v>293424.90448405</v>
          </cell>
        </row>
        <row r="36">
          <cell r="A36" t="str">
            <v xml:space="preserve">    LOC </v>
          </cell>
          <cell r="B36">
            <v>1914934.0024427699</v>
          </cell>
          <cell r="C36">
            <v>1731072.0263506901</v>
          </cell>
          <cell r="D36">
            <v>1916544.02917397</v>
          </cell>
          <cell r="E36">
            <v>1854720.0282328799</v>
          </cell>
          <cell r="F36">
            <v>1916544.02917397</v>
          </cell>
          <cell r="G36">
            <v>1854720.0282328799</v>
          </cell>
          <cell r="H36">
            <v>1916544.02917397</v>
          </cell>
          <cell r="I36">
            <v>1916544.02917397</v>
          </cell>
          <cell r="J36">
            <v>1854720.0282328799</v>
          </cell>
          <cell r="K36">
            <v>1916544.02917397</v>
          </cell>
          <cell r="L36">
            <v>1854720.0282328799</v>
          </cell>
          <cell r="M36">
            <v>1916544.02917397</v>
          </cell>
          <cell r="O36">
            <v>22564150.316768799</v>
          </cell>
        </row>
        <row r="37">
          <cell r="A37" t="str">
            <v xml:space="preserve">    Fixed Rate Demands</v>
          </cell>
          <cell r="B37">
            <v>1973.5206192400001</v>
          </cell>
          <cell r="C37">
            <v>1780.11112198</v>
          </cell>
          <cell r="D37">
            <v>1944.13713876</v>
          </cell>
          <cell r="E37">
            <v>1866.9542222</v>
          </cell>
          <cell r="F37">
            <v>1950.9346553</v>
          </cell>
          <cell r="G37">
            <v>1905.5329278700001</v>
          </cell>
          <cell r="H37">
            <v>1956.9713687599999</v>
          </cell>
          <cell r="I37">
            <v>1954.3586740999999</v>
          </cell>
          <cell r="J37">
            <v>1922.3050009599999</v>
          </cell>
          <cell r="K37">
            <v>2013.0721660700001</v>
          </cell>
          <cell r="L37">
            <v>1957.00363988</v>
          </cell>
          <cell r="M37">
            <v>2031.1763276700001</v>
          </cell>
          <cell r="O37">
            <v>23256.07786279</v>
          </cell>
        </row>
        <row r="38">
          <cell r="A38" t="str">
            <v xml:space="preserve">    Meritline</v>
          </cell>
          <cell r="B38">
            <v>909472.20983014</v>
          </cell>
          <cell r="C38">
            <v>828605.92565480003</v>
          </cell>
          <cell r="D38">
            <v>934169.83064547996</v>
          </cell>
          <cell r="E38">
            <v>906233.28889589</v>
          </cell>
          <cell r="F38">
            <v>951136.57620000001</v>
          </cell>
          <cell r="G38">
            <v>944912.06001752999</v>
          </cell>
          <cell r="H38">
            <v>979160.99256137002</v>
          </cell>
          <cell r="I38">
            <v>992155.28651780996</v>
          </cell>
          <cell r="J38">
            <v>976377.05310410995</v>
          </cell>
          <cell r="K38">
            <v>1027694.45532</v>
          </cell>
          <cell r="L38">
            <v>1006468.3566126</v>
          </cell>
          <cell r="M38">
            <v>1053048.22680575</v>
          </cell>
          <cell r="O38">
            <v>11509434.262165479</v>
          </cell>
        </row>
        <row r="39">
          <cell r="A39" t="str">
            <v xml:space="preserve">    Meritline/RSPLC CONTRA</v>
          </cell>
          <cell r="B39">
            <v>-1004.3071274</v>
          </cell>
          <cell r="C39">
            <v>-908.94867288</v>
          </cell>
          <cell r="D39">
            <v>-1010.3938372600001</v>
          </cell>
          <cell r="E39">
            <v>-979.76394246999996</v>
          </cell>
          <cell r="F39">
            <v>-1016.48054712</v>
          </cell>
          <cell r="G39">
            <v>-985.65430685000001</v>
          </cell>
          <cell r="H39">
            <v>-1020.5383537</v>
          </cell>
          <cell r="I39">
            <v>-1024.5961602699999</v>
          </cell>
          <cell r="J39">
            <v>-993.50812602999997</v>
          </cell>
          <cell r="K39">
            <v>-1028.65396685</v>
          </cell>
          <cell r="L39">
            <v>-997.43503562000001</v>
          </cell>
          <cell r="M39">
            <v>-1032.7117734200001</v>
          </cell>
          <cell r="O39">
            <v>-12002.991849870001</v>
          </cell>
        </row>
        <row r="40">
          <cell r="A40" t="str">
            <v xml:space="preserve">    Loan Advance Suspense</v>
          </cell>
          <cell r="B40">
            <v>5387.3848972599999</v>
          </cell>
          <cell r="C40">
            <v>4866.0250684900002</v>
          </cell>
          <cell r="D40">
            <v>5387.3848972599999</v>
          </cell>
          <cell r="E40">
            <v>5213.59828767</v>
          </cell>
          <cell r="F40">
            <v>5387.3848972599999</v>
          </cell>
          <cell r="G40">
            <v>5213.59828767</v>
          </cell>
          <cell r="H40">
            <v>5387.3848972599999</v>
          </cell>
          <cell r="I40">
            <v>5387.3848972599999</v>
          </cell>
          <cell r="J40">
            <v>5213.59828767</v>
          </cell>
          <cell r="K40">
            <v>5387.3848972599999</v>
          </cell>
          <cell r="L40">
            <v>5213.59828767</v>
          </cell>
          <cell r="M40">
            <v>5387.3848972599999</v>
          </cell>
          <cell r="O40">
            <v>63432.112499989998</v>
          </cell>
        </row>
        <row r="41">
          <cell r="A41" t="str">
            <v xml:space="preserve">    Overdrafts</v>
          </cell>
          <cell r="B41">
            <v>58003.725452049999</v>
          </cell>
          <cell r="C41">
            <v>52390.461698630003</v>
          </cell>
          <cell r="D41">
            <v>58003.725452049999</v>
          </cell>
          <cell r="E41">
            <v>56132.637534250003</v>
          </cell>
          <cell r="F41">
            <v>58003.725452049999</v>
          </cell>
          <cell r="G41">
            <v>56132.637534250003</v>
          </cell>
          <cell r="H41">
            <v>58003.725452049999</v>
          </cell>
          <cell r="I41">
            <v>58003.725452049999</v>
          </cell>
          <cell r="J41">
            <v>56132.637534250003</v>
          </cell>
          <cell r="K41">
            <v>58003.725452049999</v>
          </cell>
          <cell r="L41">
            <v>56132.637534250003</v>
          </cell>
          <cell r="M41">
            <v>58003.725452049999</v>
          </cell>
          <cell r="O41">
            <v>682947.08999997994</v>
          </cell>
        </row>
        <row r="42">
          <cell r="A42" t="str">
            <v xml:space="preserve">   Retail Credit</v>
          </cell>
          <cell r="B42">
            <v>3606352.8817973598</v>
          </cell>
          <cell r="C42">
            <v>3267580.0527091301</v>
          </cell>
          <cell r="D42">
            <v>3627452.3932837499</v>
          </cell>
          <cell r="E42">
            <v>3509058.69747897</v>
          </cell>
          <cell r="F42">
            <v>3650421.7119008601</v>
          </cell>
          <cell r="G42">
            <v>3566721.0753999101</v>
          </cell>
          <cell r="H42">
            <v>3686468.2297487101</v>
          </cell>
          <cell r="I42">
            <v>3699790.2403109302</v>
          </cell>
          <cell r="J42">
            <v>3609463.6621818501</v>
          </cell>
          <cell r="K42">
            <v>3761386.7334447498</v>
          </cell>
          <cell r="L42">
            <v>3657167.66388025</v>
          </cell>
          <cell r="M42">
            <v>3797656.4067418398</v>
          </cell>
          <cell r="O42">
            <v>43439519.748878323</v>
          </cell>
        </row>
        <row r="43">
          <cell r="A43" t="str">
            <v xml:space="preserve">    Commercial Variable</v>
          </cell>
          <cell r="B43">
            <v>21562.731995890001</v>
          </cell>
          <cell r="C43">
            <v>19456.587406369999</v>
          </cell>
          <cell r="D43">
            <v>21518.237237820002</v>
          </cell>
          <cell r="E43">
            <v>20804.61037608</v>
          </cell>
          <cell r="F43">
            <v>21478.627421599998</v>
          </cell>
          <cell r="G43">
            <v>20767.314214490001</v>
          </cell>
          <cell r="H43">
            <v>21441.24594438</v>
          </cell>
          <cell r="I43">
            <v>21424.06212939</v>
          </cell>
          <cell r="J43">
            <v>20718.323807770001</v>
          </cell>
          <cell r="K43">
            <v>21394.392061400002</v>
          </cell>
          <cell r="L43">
            <v>20689.524221669999</v>
          </cell>
          <cell r="M43">
            <v>21363.469688789999</v>
          </cell>
          <cell r="O43">
            <v>252619.12650565</v>
          </cell>
        </row>
        <row r="44">
          <cell r="A44" t="str">
            <v xml:space="preserve">    Commercial 6 Month Mtg</v>
          </cell>
          <cell r="B44">
            <v>1557.49472124</v>
          </cell>
          <cell r="C44">
            <v>1385.1684440900001</v>
          </cell>
          <cell r="D44">
            <v>1471.0255183300001</v>
          </cell>
          <cell r="E44">
            <v>1365.41787241</v>
          </cell>
          <cell r="F44">
            <v>1409.6521291199999</v>
          </cell>
          <cell r="G44">
            <v>1362.97031158</v>
          </cell>
          <cell r="H44">
            <v>1407.1943153300001</v>
          </cell>
          <cell r="I44">
            <v>1406.0685650200001</v>
          </cell>
          <cell r="J44">
            <v>1359.7437655000001</v>
          </cell>
          <cell r="K44">
            <v>1404.1181159400001</v>
          </cell>
          <cell r="L44">
            <v>1357.85826937</v>
          </cell>
          <cell r="M44">
            <v>1402.0885926599999</v>
          </cell>
          <cell r="O44">
            <v>16888.800620589998</v>
          </cell>
        </row>
        <row r="45">
          <cell r="A45" t="str">
            <v xml:space="preserve">    Commercial 1 Year Mtg</v>
          </cell>
          <cell r="B45">
            <v>98114.886530289994</v>
          </cell>
          <cell r="C45">
            <v>87805.243206910003</v>
          </cell>
          <cell r="D45">
            <v>96571.112332760007</v>
          </cell>
          <cell r="E45">
            <v>93039.680057399994</v>
          </cell>
          <cell r="F45">
            <v>94575.537230550006</v>
          </cell>
          <cell r="G45">
            <v>90021.301298489998</v>
          </cell>
          <cell r="H45">
            <v>88142.229358950004</v>
          </cell>
          <cell r="I45">
            <v>83932.879890679993</v>
          </cell>
          <cell r="J45">
            <v>80562.388006890003</v>
          </cell>
          <cell r="K45">
            <v>82942.079773310004</v>
          </cell>
          <cell r="L45">
            <v>80209.410402349997</v>
          </cell>
          <cell r="M45">
            <v>82822.214035219993</v>
          </cell>
          <cell r="O45">
            <v>1058738.9621238001</v>
          </cell>
        </row>
        <row r="46">
          <cell r="A46" t="str">
            <v xml:space="preserve">    Commercial 2 Year Mtg</v>
          </cell>
          <cell r="B46">
            <v>37138.344884509999</v>
          </cell>
          <cell r="C46">
            <v>32859.064658570001</v>
          </cell>
          <cell r="D46">
            <v>36289.767067369998</v>
          </cell>
          <cell r="E46">
            <v>35076.295519430001</v>
          </cell>
          <cell r="F46">
            <v>36201.797924630002</v>
          </cell>
          <cell r="G46">
            <v>34829.354045400003</v>
          </cell>
          <cell r="H46">
            <v>35834.454670749998</v>
          </cell>
          <cell r="I46">
            <v>35796.919567420002</v>
          </cell>
          <cell r="J46">
            <v>34606.867315420001</v>
          </cell>
          <cell r="K46">
            <v>35630.594198400002</v>
          </cell>
          <cell r="L46">
            <v>34017.537209670001</v>
          </cell>
          <cell r="M46">
            <v>34751.772680189999</v>
          </cell>
          <cell r="O46">
            <v>423032.76974175998</v>
          </cell>
        </row>
        <row r="47">
          <cell r="A47" t="str">
            <v xml:space="preserve">    Commercial 3 Year Mtg</v>
          </cell>
          <cell r="B47">
            <v>54374.778432879997</v>
          </cell>
          <cell r="C47">
            <v>48772.284410269996</v>
          </cell>
          <cell r="D47">
            <v>53637.299248310002</v>
          </cell>
          <cell r="E47">
            <v>51613.628330430001</v>
          </cell>
          <cell r="F47">
            <v>51852.278051330002</v>
          </cell>
          <cell r="G47">
            <v>47725.638645530002</v>
          </cell>
          <cell r="H47">
            <v>48009.608647219997</v>
          </cell>
          <cell r="I47">
            <v>47715.058916319998</v>
          </cell>
          <cell r="J47">
            <v>45865.915317530002</v>
          </cell>
          <cell r="K47">
            <v>46411.284347219997</v>
          </cell>
          <cell r="L47">
            <v>44238.139832269997</v>
          </cell>
          <cell r="M47">
            <v>45543.062660429998</v>
          </cell>
          <cell r="O47">
            <v>585758.97683973995</v>
          </cell>
        </row>
        <row r="48">
          <cell r="A48" t="str">
            <v xml:space="preserve">    Commercial 4 Year Mtg</v>
          </cell>
          <cell r="B48">
            <v>76092.077638720002</v>
          </cell>
          <cell r="C48">
            <v>68557.510001360002</v>
          </cell>
          <cell r="D48">
            <v>75800.322038929997</v>
          </cell>
          <cell r="E48">
            <v>73424.622736780002</v>
          </cell>
          <cell r="F48">
            <v>75879.521736170005</v>
          </cell>
          <cell r="G48">
            <v>73345.833928940003</v>
          </cell>
          <cell r="H48">
            <v>75705.503079820002</v>
          </cell>
          <cell r="I48">
            <v>75622.816214239996</v>
          </cell>
          <cell r="J48">
            <v>73252.181572560003</v>
          </cell>
          <cell r="K48">
            <v>75702.197088970002</v>
          </cell>
          <cell r="L48">
            <v>73168.413278430002</v>
          </cell>
          <cell r="M48">
            <v>75512.262484969993</v>
          </cell>
          <cell r="O48">
            <v>892063.26179988997</v>
          </cell>
        </row>
        <row r="49">
          <cell r="A49" t="str">
            <v xml:space="preserve">    Commercial 5 Year Mtg</v>
          </cell>
          <cell r="B49">
            <v>455771.52734830999</v>
          </cell>
          <cell r="C49">
            <v>410530.31037327001</v>
          </cell>
          <cell r="D49">
            <v>453124.16095935</v>
          </cell>
          <cell r="E49">
            <v>437502.29050306999</v>
          </cell>
          <cell r="F49">
            <v>450475.99047567003</v>
          </cell>
          <cell r="G49">
            <v>433283.17452632001</v>
          </cell>
          <cell r="H49">
            <v>445587.98814327997</v>
          </cell>
          <cell r="I49">
            <v>444814.03416764003</v>
          </cell>
          <cell r="J49">
            <v>429594.50227553002</v>
          </cell>
          <cell r="K49">
            <v>440087.49576786999</v>
          </cell>
          <cell r="L49">
            <v>421872.80303174001</v>
          </cell>
          <cell r="M49">
            <v>434252.76915728999</v>
          </cell>
          <cell r="O49">
            <v>5256897.0467293402</v>
          </cell>
        </row>
        <row r="50">
          <cell r="A50" t="str">
            <v xml:space="preserve">   Commercial Mortgages</v>
          </cell>
          <cell r="B50">
            <v>744611.84155183996</v>
          </cell>
          <cell r="C50">
            <v>669366.16850083997</v>
          </cell>
          <cell r="D50">
            <v>738411.92440287</v>
          </cell>
          <cell r="E50">
            <v>712826.54539560003</v>
          </cell>
          <cell r="F50">
            <v>731873.40496906999</v>
          </cell>
          <cell r="G50">
            <v>701335.58697075001</v>
          </cell>
          <cell r="H50">
            <v>716128.22415973002</v>
          </cell>
          <cell r="I50">
            <v>710711.83945070999</v>
          </cell>
          <cell r="J50">
            <v>685959.92206120002</v>
          </cell>
          <cell r="K50">
            <v>703572.16135310999</v>
          </cell>
          <cell r="L50">
            <v>675553.68624549999</v>
          </cell>
          <cell r="M50">
            <v>695647.63929954998</v>
          </cell>
          <cell r="O50">
            <v>8485998.9443607703</v>
          </cell>
        </row>
        <row r="51">
          <cell r="A51" t="str">
            <v xml:space="preserve">    Instalment - Commercial</v>
          </cell>
          <cell r="B51">
            <v>1529256.3204516999</v>
          </cell>
          <cell r="C51">
            <v>1379866.6378964901</v>
          </cell>
          <cell r="D51">
            <v>1525815.11126863</v>
          </cell>
          <cell r="E51">
            <v>1474933.8015362499</v>
          </cell>
          <cell r="F51">
            <v>1522365.2829585201</v>
          </cell>
          <cell r="G51">
            <v>1471712.5242550999</v>
          </cell>
          <cell r="H51">
            <v>1519010.81867046</v>
          </cell>
          <cell r="I51">
            <v>1517272.88695203</v>
          </cell>
          <cell r="J51">
            <v>1466760.0182483799</v>
          </cell>
          <cell r="K51">
            <v>1513988.04343152</v>
          </cell>
          <cell r="L51">
            <v>1463559.0797945301</v>
          </cell>
          <cell r="M51">
            <v>1510615.23013793</v>
          </cell>
          <cell r="O51">
            <v>17895155.75560154</v>
          </cell>
        </row>
        <row r="52">
          <cell r="A52" t="str">
            <v xml:space="preserve">    Fixed Instalment - Commercial</v>
          </cell>
          <cell r="B52">
            <v>3546587.6428281399</v>
          </cell>
          <cell r="C52">
            <v>3195411.9062126698</v>
          </cell>
          <cell r="D52">
            <v>3527726.8011953998</v>
          </cell>
          <cell r="E52">
            <v>3402735.3469299702</v>
          </cell>
          <cell r="F52">
            <v>3507838.7856357298</v>
          </cell>
          <cell r="G52">
            <v>3384315.5632526302</v>
          </cell>
          <cell r="H52">
            <v>3480951.59840141</v>
          </cell>
          <cell r="I52">
            <v>3470589.3508989601</v>
          </cell>
          <cell r="J52">
            <v>3351028.4390445701</v>
          </cell>
          <cell r="K52">
            <v>3451410.7952347398</v>
          </cell>
          <cell r="L52">
            <v>3325197.4020937099</v>
          </cell>
          <cell r="M52">
            <v>3421914.3253583298</v>
          </cell>
          <cell r="O52">
            <v>41065707.95708625</v>
          </cell>
        </row>
        <row r="53">
          <cell r="A53" t="str">
            <v xml:space="preserve">    Demand - Commercial</v>
          </cell>
          <cell r="B53">
            <v>1533429.2224481599</v>
          </cell>
          <cell r="C53">
            <v>1383605.62948888</v>
          </cell>
          <cell r="D53">
            <v>1529966.6577534201</v>
          </cell>
          <cell r="E53">
            <v>1478947.3863911</v>
          </cell>
          <cell r="F53">
            <v>1526524.3883970301</v>
          </cell>
          <cell r="G53">
            <v>1475717.9351305701</v>
          </cell>
          <cell r="H53">
            <v>1523145.1021507501</v>
          </cell>
          <cell r="I53">
            <v>1521410.69654424</v>
          </cell>
          <cell r="J53">
            <v>1470762.34031767</v>
          </cell>
          <cell r="K53">
            <v>1518115.76119143</v>
          </cell>
          <cell r="L53">
            <v>1467543.07358869</v>
          </cell>
          <cell r="M53">
            <v>1514733.3306004601</v>
          </cell>
          <cell r="O53">
            <v>17943901.524002399</v>
          </cell>
        </row>
        <row r="54">
          <cell r="A54" t="str">
            <v xml:space="preserve">    Fixed Demand - Commercial</v>
          </cell>
          <cell r="B54">
            <v>171399.71930761999</v>
          </cell>
          <cell r="C54">
            <v>153796.93618610999</v>
          </cell>
          <cell r="D54">
            <v>169035.66542544001</v>
          </cell>
          <cell r="E54">
            <v>163305.05892350001</v>
          </cell>
          <cell r="F54">
            <v>168379.92393855</v>
          </cell>
          <cell r="G54">
            <v>162545.54836387001</v>
          </cell>
          <cell r="H54">
            <v>167537.0642196</v>
          </cell>
          <cell r="I54">
            <v>167183.60045468999</v>
          </cell>
          <cell r="J54">
            <v>161634.00254650001</v>
          </cell>
          <cell r="K54">
            <v>166854.11980523</v>
          </cell>
          <cell r="L54">
            <v>161310.72670658</v>
          </cell>
          <cell r="M54">
            <v>166558.09818632001</v>
          </cell>
          <cell r="O54">
            <v>1979540.46406401</v>
          </cell>
        </row>
        <row r="55">
          <cell r="A55" t="str">
            <v xml:space="preserve">    LOC - Commercial</v>
          </cell>
          <cell r="B55">
            <v>2010574.4841095901</v>
          </cell>
          <cell r="C55">
            <v>1814179.5344178099</v>
          </cell>
          <cell r="D55">
            <v>2006556.51502055</v>
          </cell>
          <cell r="E55">
            <v>1939764.7409246599</v>
          </cell>
          <cell r="F55">
            <v>2002372.5825</v>
          </cell>
          <cell r="G55">
            <v>1936178.26790411</v>
          </cell>
          <cell r="H55">
            <v>1998453.47371233</v>
          </cell>
          <cell r="I55">
            <v>1996429.8261164399</v>
          </cell>
          <cell r="J55">
            <v>1930250.70680137</v>
          </cell>
          <cell r="K55">
            <v>1992655.39284247</v>
          </cell>
          <cell r="L55">
            <v>1926505.6582328801</v>
          </cell>
          <cell r="M55">
            <v>1988665.17262329</v>
          </cell>
          <cell r="O55">
            <v>23542586.355205499</v>
          </cell>
        </row>
        <row r="56">
          <cell r="A56" t="str">
            <v xml:space="preserve">    Overdrafts - Commercial</v>
          </cell>
          <cell r="B56">
            <v>19324.48019178</v>
          </cell>
          <cell r="C56">
            <v>17454.369205480001</v>
          </cell>
          <cell r="D56">
            <v>19324.48019178</v>
          </cell>
          <cell r="E56">
            <v>18701.109863009999</v>
          </cell>
          <cell r="F56">
            <v>19324.48019178</v>
          </cell>
          <cell r="G56">
            <v>18701.109863009999</v>
          </cell>
          <cell r="H56">
            <v>19324.48019178</v>
          </cell>
          <cell r="I56">
            <v>19324.48019178</v>
          </cell>
          <cell r="J56">
            <v>18701.109863009999</v>
          </cell>
          <cell r="K56">
            <v>19324.48019178</v>
          </cell>
          <cell r="L56">
            <v>18701.109863009999</v>
          </cell>
          <cell r="M56">
            <v>19324.48019178</v>
          </cell>
          <cell r="O56">
            <v>227530.16999997999</v>
          </cell>
        </row>
        <row r="57">
          <cell r="A57" t="str">
            <v xml:space="preserve">   Commercial Credit</v>
          </cell>
          <cell r="B57">
            <v>8810571.8693369906</v>
          </cell>
          <cell r="C57">
            <v>7944315.0134074399</v>
          </cell>
          <cell r="D57">
            <v>8778425.2308552209</v>
          </cell>
          <cell r="E57">
            <v>8478387.4445684906</v>
          </cell>
          <cell r="F57">
            <v>8746805.4436216094</v>
          </cell>
          <cell r="G57">
            <v>8449170.94876929</v>
          </cell>
          <cell r="H57">
            <v>8708422.5373463295</v>
          </cell>
          <cell r="I57">
            <v>8692210.8411581405</v>
          </cell>
          <cell r="J57">
            <v>8399136.6168214995</v>
          </cell>
          <cell r="K57">
            <v>8662348.5926971696</v>
          </cell>
          <cell r="L57">
            <v>8362817.0502794003</v>
          </cell>
          <cell r="M57">
            <v>8621810.6370981093</v>
          </cell>
          <cell r="O57">
            <v>102654422.22595967</v>
          </cell>
        </row>
        <row r="58">
          <cell r="A58" t="str">
            <v xml:space="preserve">  Total Loans</v>
          </cell>
          <cell r="B58">
            <v>19619379.470425099</v>
          </cell>
          <cell r="C58">
            <v>17749659.062970299</v>
          </cell>
          <cell r="D58">
            <v>19625255.181267701</v>
          </cell>
          <cell r="E58">
            <v>18968384.9954748</v>
          </cell>
          <cell r="F58">
            <v>19693977.499931902</v>
          </cell>
          <cell r="G58">
            <v>19106542.662356101</v>
          </cell>
          <cell r="H58">
            <v>19772363.373348702</v>
          </cell>
          <cell r="I58">
            <v>19889884.469352901</v>
          </cell>
          <cell r="J58">
            <v>19324350.685432501</v>
          </cell>
          <cell r="K58">
            <v>20065910.681400701</v>
          </cell>
          <cell r="L58">
            <v>19555408.4425814</v>
          </cell>
          <cell r="M58">
            <v>20295467.044020399</v>
          </cell>
          <cell r="O58">
            <v>233666583.56856257</v>
          </cell>
        </row>
        <row r="59">
          <cell r="A59" t="str">
            <v xml:space="preserve"> Total Interest Income</v>
          </cell>
          <cell r="B59">
            <v>20615558.5948001</v>
          </cell>
          <cell r="C59">
            <v>18663441.0022223</v>
          </cell>
          <cell r="D59">
            <v>20637825.140190199</v>
          </cell>
          <cell r="E59">
            <v>19964776.619002301</v>
          </cell>
          <cell r="F59">
            <v>20729598.3598313</v>
          </cell>
          <cell r="G59">
            <v>20092912.739710901</v>
          </cell>
          <cell r="H59">
            <v>20790985.5742907</v>
          </cell>
          <cell r="I59">
            <v>20909793.7500805</v>
          </cell>
          <cell r="J59">
            <v>20300326.7159307</v>
          </cell>
          <cell r="K59">
            <v>21067219.827164199</v>
          </cell>
          <cell r="L59">
            <v>20523535.117006298</v>
          </cell>
          <cell r="M59">
            <v>21298193.370665699</v>
          </cell>
          <cell r="O59">
            <v>245594166.8108952</v>
          </cell>
        </row>
        <row r="61">
          <cell r="A61" t="str">
            <v>Interest Expense:</v>
          </cell>
        </row>
        <row r="62">
          <cell r="A62" t="str">
            <v xml:space="preserve">    Plan 24</v>
          </cell>
          <cell r="B62">
            <v>7321.5145389700001</v>
          </cell>
          <cell r="C62">
            <v>6612.9808739099999</v>
          </cell>
          <cell r="D62">
            <v>7321.5145389700001</v>
          </cell>
          <cell r="E62">
            <v>7085.3366506100001</v>
          </cell>
          <cell r="F62">
            <v>7321.5145389700001</v>
          </cell>
          <cell r="G62">
            <v>7085.3366506100001</v>
          </cell>
          <cell r="H62">
            <v>7321.5145389700001</v>
          </cell>
          <cell r="I62">
            <v>7321.5145389700001</v>
          </cell>
          <cell r="J62">
            <v>7085.3366506100001</v>
          </cell>
          <cell r="K62">
            <v>7321.5145389700001</v>
          </cell>
          <cell r="L62">
            <v>7085.3366506100001</v>
          </cell>
          <cell r="M62">
            <v>7321.5145389700001</v>
          </cell>
          <cell r="O62">
            <v>86204.929249139997</v>
          </cell>
        </row>
        <row r="63">
          <cell r="A63" t="str">
            <v xml:space="preserve">    US Savings &amp; Chequing</v>
          </cell>
          <cell r="B63">
            <v>29896.329502699999</v>
          </cell>
          <cell r="C63">
            <v>27227.073091080001</v>
          </cell>
          <cell r="D63">
            <v>30326.717357040001</v>
          </cell>
          <cell r="E63">
            <v>29579.274419329999</v>
          </cell>
          <cell r="F63">
            <v>31141.805602050001</v>
          </cell>
          <cell r="G63">
            <v>30717.187334599999</v>
          </cell>
          <cell r="H63">
            <v>32058.56188533</v>
          </cell>
          <cell r="I63">
            <v>32448.599209799999</v>
          </cell>
          <cell r="J63">
            <v>31207.818642940001</v>
          </cell>
          <cell r="K63">
            <v>31742.18145529</v>
          </cell>
          <cell r="L63">
            <v>30766.143701559999</v>
          </cell>
          <cell r="M63">
            <v>31849.79310187</v>
          </cell>
          <cell r="O63">
            <v>368961.48530359002</v>
          </cell>
        </row>
        <row r="64">
          <cell r="A64" t="str">
            <v xml:space="preserve">    Maximiser</v>
          </cell>
          <cell r="B64">
            <v>8641.1052479600003</v>
          </cell>
          <cell r="C64">
            <v>7869.5949466499997</v>
          </cell>
          <cell r="D64">
            <v>8765.5026521899999</v>
          </cell>
          <cell r="E64">
            <v>8549.4649906499999</v>
          </cell>
          <cell r="F64">
            <v>9001.0922157999994</v>
          </cell>
          <cell r="G64">
            <v>8878.3624303699999</v>
          </cell>
          <cell r="H64">
            <v>9266.0674871400006</v>
          </cell>
          <cell r="I64">
            <v>9378.80218737</v>
          </cell>
          <cell r="J64">
            <v>9020.1723665299996</v>
          </cell>
          <cell r="K64">
            <v>9174.6222272499999</v>
          </cell>
          <cell r="L64">
            <v>8892.5124681800007</v>
          </cell>
          <cell r="M64">
            <v>9205.7257939600004</v>
          </cell>
          <cell r="O64">
            <v>106643.02501405</v>
          </cell>
        </row>
        <row r="65">
          <cell r="A65" t="str">
            <v xml:space="preserve">    Adv Savings - Commercial</v>
          </cell>
          <cell r="B65">
            <v>150695.18088714001</v>
          </cell>
          <cell r="C65">
            <v>139755.7615277</v>
          </cell>
          <cell r="D65">
            <v>158494.48001505001</v>
          </cell>
          <cell r="E65">
            <v>157255.80166976</v>
          </cell>
          <cell r="F65">
            <v>167937.29440312</v>
          </cell>
          <cell r="G65">
            <v>167923.38226585</v>
          </cell>
          <cell r="H65">
            <v>178012.78153897001</v>
          </cell>
          <cell r="I65">
            <v>182764.12260201</v>
          </cell>
          <cell r="J65">
            <v>179117.08905762</v>
          </cell>
          <cell r="K65">
            <v>186427.54592634999</v>
          </cell>
          <cell r="L65">
            <v>183960.60806488001</v>
          </cell>
          <cell r="M65">
            <v>193677.41323422</v>
          </cell>
          <cell r="O65">
            <v>2046021.46119267</v>
          </cell>
        </row>
        <row r="66">
          <cell r="A66" t="str">
            <v xml:space="preserve">    Adv Savings - Retail</v>
          </cell>
          <cell r="B66">
            <v>1499410.38976027</v>
          </cell>
          <cell r="C66">
            <v>1365537.4049589001</v>
          </cell>
          <cell r="D66">
            <v>1520995.91175</v>
          </cell>
          <cell r="E66">
            <v>1483508.9102054799</v>
          </cell>
          <cell r="F66">
            <v>1561875.56885959</v>
          </cell>
          <cell r="G66">
            <v>1540579.41400685</v>
          </cell>
          <cell r="H66">
            <v>1607854.2548116399</v>
          </cell>
          <cell r="I66">
            <v>1627416.05507877</v>
          </cell>
          <cell r="J66">
            <v>1565186.3697945201</v>
          </cell>
          <cell r="K66">
            <v>1591986.61328425</v>
          </cell>
          <cell r="L66">
            <v>1543034.73575342</v>
          </cell>
          <cell r="M66">
            <v>1597383.7211404101</v>
          </cell>
          <cell r="O66">
            <v>18504769.3494041</v>
          </cell>
        </row>
        <row r="67">
          <cell r="A67" t="str">
            <v xml:space="preserve">    Prime Related Chequing</v>
          </cell>
          <cell r="B67">
            <v>235385.48896789001</v>
          </cell>
          <cell r="C67">
            <v>218298.14475384</v>
          </cell>
          <cell r="D67">
            <v>247567.97592713</v>
          </cell>
          <cell r="E67">
            <v>245633.16372549001</v>
          </cell>
          <cell r="F67">
            <v>262317.62776200002</v>
          </cell>
          <cell r="G67">
            <v>262295.89651191002</v>
          </cell>
          <cell r="H67">
            <v>278055.51287054998</v>
          </cell>
          <cell r="I67">
            <v>285477.09601467999</v>
          </cell>
          <cell r="J67">
            <v>279780.43891118001</v>
          </cell>
          <cell r="K67">
            <v>291199.35283637</v>
          </cell>
          <cell r="L67">
            <v>287346.00165885</v>
          </cell>
          <cell r="M67">
            <v>302523.62803000998</v>
          </cell>
          <cell r="O67">
            <v>3195880.3279698999</v>
          </cell>
        </row>
        <row r="68">
          <cell r="A68" t="str">
            <v xml:space="preserve">    OHOSP/CAIS/RESP</v>
          </cell>
          <cell r="B68">
            <v>35294.946531879999</v>
          </cell>
          <cell r="C68">
            <v>32143.680616909998</v>
          </cell>
          <cell r="D68">
            <v>35803.052147549999</v>
          </cell>
          <cell r="E68">
            <v>34920.637668939999</v>
          </cell>
          <cell r="F68">
            <v>36765.3274762</v>
          </cell>
          <cell r="G68">
            <v>36264.032593780001</v>
          </cell>
          <cell r="H68">
            <v>37847.628423659997</v>
          </cell>
          <cell r="I68">
            <v>38308.097009869998</v>
          </cell>
          <cell r="J68">
            <v>36843.258153100003</v>
          </cell>
          <cell r="K68">
            <v>37474.114407480003</v>
          </cell>
          <cell r="L68">
            <v>36321.826265919997</v>
          </cell>
          <cell r="M68">
            <v>37601.159144910001</v>
          </cell>
          <cell r="O68">
            <v>435587.76044019999</v>
          </cell>
        </row>
        <row r="69">
          <cell r="A69" t="str">
            <v xml:space="preserve">   Demand Deposits</v>
          </cell>
          <cell r="B69">
            <v>1966644.9554368099</v>
          </cell>
          <cell r="C69">
            <v>1797444.6407689899</v>
          </cell>
          <cell r="D69">
            <v>2009275.1543879299</v>
          </cell>
          <cell r="E69">
            <v>1966532.5893302599</v>
          </cell>
          <cell r="F69">
            <v>2076360.2308577299</v>
          </cell>
          <cell r="G69">
            <v>2053743.61179397</v>
          </cell>
          <cell r="H69">
            <v>2150416.3215562599</v>
          </cell>
          <cell r="I69">
            <v>2183114.2866414702</v>
          </cell>
          <cell r="J69">
            <v>2108240.4835764999</v>
          </cell>
          <cell r="K69">
            <v>2155325.9446759601</v>
          </cell>
          <cell r="L69">
            <v>2097407.1645634202</v>
          </cell>
          <cell r="M69">
            <v>2179562.9549843501</v>
          </cell>
          <cell r="O69">
            <v>24744068.33857365</v>
          </cell>
        </row>
        <row r="70">
          <cell r="A70" t="str">
            <v xml:space="preserve">     Retail Short Terms</v>
          </cell>
          <cell r="B70">
            <v>284458.24618409999</v>
          </cell>
          <cell r="C70">
            <v>261054.12610173001</v>
          </cell>
          <cell r="D70">
            <v>293933.94017197</v>
          </cell>
          <cell r="E70">
            <v>289346.42392634001</v>
          </cell>
          <cell r="F70">
            <v>304667.17354772001</v>
          </cell>
          <cell r="G70">
            <v>296475.98797994002</v>
          </cell>
          <cell r="H70">
            <v>310003.78689833003</v>
          </cell>
          <cell r="I70">
            <v>314627.76284227002</v>
          </cell>
          <cell r="J70">
            <v>309434.27541305003</v>
          </cell>
          <cell r="K70">
            <v>325576.89314962999</v>
          </cell>
          <cell r="L70">
            <v>319024.21158443001</v>
          </cell>
          <cell r="M70">
            <v>333853.01612252003</v>
          </cell>
          <cell r="O70">
            <v>3642455.8439220302</v>
          </cell>
        </row>
        <row r="71">
          <cell r="A71" t="str">
            <v xml:space="preserve">     CBC GSC</v>
          </cell>
          <cell r="B71">
            <v>69302.782704109995</v>
          </cell>
          <cell r="C71">
            <v>63669.716734250003</v>
          </cell>
          <cell r="D71">
            <v>71667.099027400007</v>
          </cell>
          <cell r="E71">
            <v>70556.385758899996</v>
          </cell>
          <cell r="F71">
            <v>74281.354421919998</v>
          </cell>
          <cell r="G71">
            <v>72277.870454789998</v>
          </cell>
          <cell r="H71">
            <v>75587.254986300002</v>
          </cell>
          <cell r="I71">
            <v>76715.590013699999</v>
          </cell>
          <cell r="J71">
            <v>75448.751063010001</v>
          </cell>
          <cell r="K71">
            <v>79386.341167120001</v>
          </cell>
          <cell r="L71">
            <v>77784.508317810003</v>
          </cell>
          <cell r="M71">
            <v>81399.645339730007</v>
          </cell>
          <cell r="O71">
            <v>888077.29998904001</v>
          </cell>
        </row>
        <row r="72">
          <cell r="A72" t="str">
            <v xml:space="preserve">    Short Terms</v>
          </cell>
          <cell r="B72">
            <v>353761.02888821001</v>
          </cell>
          <cell r="C72">
            <v>324723.84283598</v>
          </cell>
          <cell r="D72">
            <v>365601.03919937002</v>
          </cell>
          <cell r="E72">
            <v>359902.80968523998</v>
          </cell>
          <cell r="F72">
            <v>378948.52796963998</v>
          </cell>
          <cell r="G72">
            <v>368753.85843472998</v>
          </cell>
          <cell r="H72">
            <v>385591.04188462999</v>
          </cell>
          <cell r="I72">
            <v>391343.35285596998</v>
          </cell>
          <cell r="J72">
            <v>384883.02647605998</v>
          </cell>
          <cell r="K72">
            <v>404963.23431675002</v>
          </cell>
          <cell r="L72">
            <v>396808.71990223997</v>
          </cell>
          <cell r="M72">
            <v>415252.66146224999</v>
          </cell>
          <cell r="O72">
            <v>4530533.1439110702</v>
          </cell>
        </row>
        <row r="73">
          <cell r="A73" t="str">
            <v xml:space="preserve">     RSP/GIC 1 year</v>
          </cell>
          <cell r="B73">
            <v>827010.45274533995</v>
          </cell>
          <cell r="C73">
            <v>758695.34998997999</v>
          </cell>
          <cell r="D73">
            <v>857213.31758071005</v>
          </cell>
          <cell r="E73">
            <v>850499.89672415005</v>
          </cell>
          <cell r="F73">
            <v>905687.78940395999</v>
          </cell>
          <cell r="G73">
            <v>892932.17487078998</v>
          </cell>
          <cell r="H73">
            <v>951365.85630045005</v>
          </cell>
          <cell r="I73">
            <v>987331.32252600999</v>
          </cell>
          <cell r="J73">
            <v>986367.85525726003</v>
          </cell>
          <cell r="K73">
            <v>1039254.53628639</v>
          </cell>
          <cell r="L73">
            <v>1011810.24032701</v>
          </cell>
          <cell r="M73">
            <v>1051296.3204942499</v>
          </cell>
          <cell r="O73">
            <v>11119465.1125063</v>
          </cell>
        </row>
        <row r="74">
          <cell r="A74" t="str">
            <v xml:space="preserve">     RSP/GIC 2 year</v>
          </cell>
          <cell r="B74">
            <v>295482.42193036998</v>
          </cell>
          <cell r="C74">
            <v>271105.04737791</v>
          </cell>
          <cell r="D74">
            <v>304457.39370434999</v>
          </cell>
          <cell r="E74">
            <v>298824.88844697998</v>
          </cell>
          <cell r="F74">
            <v>313284.38689041999</v>
          </cell>
          <cell r="G74">
            <v>301232.70210111002</v>
          </cell>
          <cell r="H74">
            <v>310902.08269837999</v>
          </cell>
          <cell r="I74">
            <v>312080.12930417998</v>
          </cell>
          <cell r="J74">
            <v>304017.78938357002</v>
          </cell>
          <cell r="K74">
            <v>317462.97440185997</v>
          </cell>
          <cell r="L74">
            <v>309041.06454290001</v>
          </cell>
          <cell r="M74">
            <v>321836.77647848998</v>
          </cell>
          <cell r="O74">
            <v>3659727.6572605199</v>
          </cell>
        </row>
        <row r="75">
          <cell r="A75" t="str">
            <v xml:space="preserve">     RSP/GIC 3 year</v>
          </cell>
          <cell r="B75">
            <v>493198.18862302002</v>
          </cell>
          <cell r="C75">
            <v>443532.94122739998</v>
          </cell>
          <cell r="D75">
            <v>487814.57323005999</v>
          </cell>
          <cell r="E75">
            <v>469329.31948150002</v>
          </cell>
          <cell r="F75">
            <v>482639.41768572998</v>
          </cell>
          <cell r="G75">
            <v>456560.79437094001</v>
          </cell>
          <cell r="H75">
            <v>465744.59305483999</v>
          </cell>
          <cell r="I75">
            <v>462040.83933932998</v>
          </cell>
          <cell r="J75">
            <v>445154.19224717998</v>
          </cell>
          <cell r="K75">
            <v>458982.34206264</v>
          </cell>
          <cell r="L75">
            <v>438895.71936385997</v>
          </cell>
          <cell r="M75">
            <v>447953.54801167001</v>
          </cell>
          <cell r="O75">
            <v>5551846.46869817</v>
          </cell>
        </row>
        <row r="76">
          <cell r="A76" t="str">
            <v xml:space="preserve">     RSP/GIC 4 year</v>
          </cell>
          <cell r="B76">
            <v>164178.03768355999</v>
          </cell>
          <cell r="C76">
            <v>152060.16832048999</v>
          </cell>
          <cell r="D76">
            <v>173312.05412757001</v>
          </cell>
          <cell r="E76">
            <v>171599.12295711</v>
          </cell>
          <cell r="F76">
            <v>180889.32276787001</v>
          </cell>
          <cell r="G76">
            <v>175177.30022981</v>
          </cell>
          <cell r="H76">
            <v>182786.28337372001</v>
          </cell>
          <cell r="I76">
            <v>185153.66406901999</v>
          </cell>
          <cell r="J76">
            <v>181868.17563524999</v>
          </cell>
          <cell r="K76">
            <v>191183.94948710001</v>
          </cell>
          <cell r="L76">
            <v>186903.93149936001</v>
          </cell>
          <cell r="M76">
            <v>194991.96369062999</v>
          </cell>
          <cell r="O76">
            <v>2140103.9738414902</v>
          </cell>
        </row>
        <row r="77">
          <cell r="A77" t="str">
            <v xml:space="preserve">     RSP/GIC 5 year</v>
          </cell>
          <cell r="B77">
            <v>899345.32408161997</v>
          </cell>
          <cell r="C77">
            <v>827110.45969009004</v>
          </cell>
          <cell r="D77">
            <v>932722.12412259995</v>
          </cell>
          <cell r="E77">
            <v>917100.87290116004</v>
          </cell>
          <cell r="F77">
            <v>963359.01963882998</v>
          </cell>
          <cell r="G77">
            <v>930540.63211079</v>
          </cell>
          <cell r="H77">
            <v>968712.87216363999</v>
          </cell>
          <cell r="I77">
            <v>980184.96576706006</v>
          </cell>
          <cell r="J77">
            <v>961950.13886088994</v>
          </cell>
          <cell r="K77">
            <v>1011467.00374333</v>
          </cell>
          <cell r="L77">
            <v>989194.84809879004</v>
          </cell>
          <cell r="M77">
            <v>1033446.52591938</v>
          </cell>
          <cell r="O77">
            <v>11415134.787098181</v>
          </cell>
        </row>
        <row r="78">
          <cell r="A78" t="str">
            <v xml:space="preserve">    GICs</v>
          </cell>
          <cell r="B78">
            <v>2679214.42506391</v>
          </cell>
          <cell r="C78">
            <v>2452503.9666058701</v>
          </cell>
          <cell r="D78">
            <v>2755519.4627652899</v>
          </cell>
          <cell r="E78">
            <v>2707354.1005108999</v>
          </cell>
          <cell r="F78">
            <v>2845859.9363868101</v>
          </cell>
          <cell r="G78">
            <v>2756443.60368344</v>
          </cell>
          <cell r="H78">
            <v>2879511.6875910298</v>
          </cell>
          <cell r="I78">
            <v>2926790.9210056001</v>
          </cell>
          <cell r="J78">
            <v>2879358.1513841501</v>
          </cell>
          <cell r="K78">
            <v>3018350.8059813199</v>
          </cell>
          <cell r="L78">
            <v>2935845.80383192</v>
          </cell>
          <cell r="M78">
            <v>3049525.13459442</v>
          </cell>
          <cell r="O78">
            <v>33886277.999404661</v>
          </cell>
        </row>
        <row r="79">
          <cell r="A79" t="str">
            <v xml:space="preserve">     LTR 1 year</v>
          </cell>
          <cell r="B79">
            <v>225643.16293133001</v>
          </cell>
          <cell r="C79">
            <v>194622.50011990999</v>
          </cell>
          <cell r="D79">
            <v>212173.01427794</v>
          </cell>
          <cell r="E79">
            <v>202332.27922873999</v>
          </cell>
          <cell r="F79">
            <v>206142.57749431001</v>
          </cell>
          <cell r="G79">
            <v>195185.48574012</v>
          </cell>
          <cell r="H79">
            <v>196566.77501176999</v>
          </cell>
          <cell r="I79">
            <v>192710.38015906001</v>
          </cell>
          <cell r="J79">
            <v>182101.05514064</v>
          </cell>
          <cell r="K79">
            <v>186347.62778434</v>
          </cell>
          <cell r="L79">
            <v>181305.12770849001</v>
          </cell>
          <cell r="M79">
            <v>188379.48342082</v>
          </cell>
          <cell r="O79">
            <v>2363509.4690174698</v>
          </cell>
        </row>
        <row r="80">
          <cell r="A80" t="str">
            <v xml:space="preserve">     LTR 2 year</v>
          </cell>
          <cell r="B80">
            <v>2901.2118843600001</v>
          </cell>
          <cell r="C80">
            <v>2630.6786474199998</v>
          </cell>
          <cell r="D80">
            <v>2914.87275916</v>
          </cell>
          <cell r="E80">
            <v>2815.2638693899999</v>
          </cell>
          <cell r="F80">
            <v>2876.1638845900002</v>
          </cell>
          <cell r="G80">
            <v>2738.15871053</v>
          </cell>
          <cell r="H80">
            <v>2784.0137368599999</v>
          </cell>
          <cell r="I80">
            <v>2752.44351173</v>
          </cell>
          <cell r="J80">
            <v>2677.0515407600001</v>
          </cell>
          <cell r="K80">
            <v>2759.9931435100002</v>
          </cell>
          <cell r="L80">
            <v>2652.7762085899999</v>
          </cell>
          <cell r="M80">
            <v>2739.73088813</v>
          </cell>
          <cell r="O80">
            <v>33242.358785030003</v>
          </cell>
        </row>
        <row r="81">
          <cell r="A81" t="str">
            <v xml:space="preserve">     LTR 3 year</v>
          </cell>
          <cell r="B81">
            <v>6916.0513255300002</v>
          </cell>
          <cell r="C81">
            <v>6312.3900068200001</v>
          </cell>
          <cell r="D81">
            <v>7041.6287944599999</v>
          </cell>
          <cell r="E81">
            <v>6867.0590069099999</v>
          </cell>
          <cell r="F81">
            <v>7130.76200281</v>
          </cell>
          <cell r="G81">
            <v>6817.6423519500004</v>
          </cell>
          <cell r="H81">
            <v>7013.8313919499997</v>
          </cell>
          <cell r="I81">
            <v>7027.5538975099998</v>
          </cell>
          <cell r="J81">
            <v>6847.99178192</v>
          </cell>
          <cell r="K81">
            <v>7077.4075075399996</v>
          </cell>
          <cell r="L81">
            <v>6792.7192723799999</v>
          </cell>
          <cell r="M81">
            <v>7024.4759442499999</v>
          </cell>
          <cell r="O81">
            <v>82869.513284030007</v>
          </cell>
        </row>
        <row r="82">
          <cell r="A82" t="str">
            <v xml:space="preserve">     LTR 4 year</v>
          </cell>
          <cell r="B82">
            <v>7153.2176474099997</v>
          </cell>
          <cell r="C82">
            <v>6537.8513040400003</v>
          </cell>
          <cell r="D82">
            <v>7295.6556449</v>
          </cell>
          <cell r="E82">
            <v>7112.7052796600001</v>
          </cell>
          <cell r="F82">
            <v>7403.8425074099996</v>
          </cell>
          <cell r="G82">
            <v>7117.5088973800002</v>
          </cell>
          <cell r="H82">
            <v>7383.1172181499996</v>
          </cell>
          <cell r="I82">
            <v>7435.5805453599996</v>
          </cell>
          <cell r="J82">
            <v>7262.1287731000002</v>
          </cell>
          <cell r="K82">
            <v>7588.8865310499996</v>
          </cell>
          <cell r="L82">
            <v>7379.4621972000004</v>
          </cell>
          <cell r="M82">
            <v>7663.9196509499998</v>
          </cell>
          <cell r="O82">
            <v>87333.876196609999</v>
          </cell>
        </row>
        <row r="83">
          <cell r="A83" t="str">
            <v xml:space="preserve">     LTR 5 year</v>
          </cell>
          <cell r="B83">
            <v>59781.046862700001</v>
          </cell>
          <cell r="C83">
            <v>54323.558502009997</v>
          </cell>
          <cell r="D83">
            <v>60547.874160799998</v>
          </cell>
          <cell r="E83">
            <v>59122.279764649997</v>
          </cell>
          <cell r="F83">
            <v>61749.768415849998</v>
          </cell>
          <cell r="G83">
            <v>59395.911759130002</v>
          </cell>
          <cell r="H83">
            <v>61310.951215330002</v>
          </cell>
          <cell r="I83">
            <v>60906.090572169996</v>
          </cell>
          <cell r="J83">
            <v>58865.239266010001</v>
          </cell>
          <cell r="K83">
            <v>61447.889409919997</v>
          </cell>
          <cell r="L83">
            <v>59727.554436409999</v>
          </cell>
          <cell r="M83">
            <v>61969.328345790003</v>
          </cell>
          <cell r="O83">
            <v>719147.49271076999</v>
          </cell>
        </row>
        <row r="84">
          <cell r="A84" t="str">
            <v xml:space="preserve">    Cashable GICs</v>
          </cell>
          <cell r="B84">
            <v>302394.69065132999</v>
          </cell>
          <cell r="C84">
            <v>264426.9785802</v>
          </cell>
          <cell r="D84">
            <v>289973.04563726002</v>
          </cell>
          <cell r="E84">
            <v>278249.58714934997</v>
          </cell>
          <cell r="F84">
            <v>285303.11430497002</v>
          </cell>
          <cell r="G84">
            <v>271254.70745911001</v>
          </cell>
          <cell r="H84">
            <v>275058.68857405998</v>
          </cell>
          <cell r="I84">
            <v>270832.04868583003</v>
          </cell>
          <cell r="J84">
            <v>257753.46650243</v>
          </cell>
          <cell r="K84">
            <v>265221.80437636003</v>
          </cell>
          <cell r="L84">
            <v>257857.63982307</v>
          </cell>
          <cell r="M84">
            <v>267776.93824993999</v>
          </cell>
          <cell r="O84">
            <v>3286102.70999391</v>
          </cell>
        </row>
        <row r="85">
          <cell r="A85" t="str">
            <v xml:space="preserve">     GIC 11-23 mth</v>
          </cell>
          <cell r="B85">
            <v>2917147.9170946199</v>
          </cell>
          <cell r="C85">
            <v>2663280.9926546402</v>
          </cell>
          <cell r="D85">
            <v>2956983.6255546301</v>
          </cell>
          <cell r="E85">
            <v>2847285.34799664</v>
          </cell>
          <cell r="F85">
            <v>2913967.34798051</v>
          </cell>
          <cell r="G85">
            <v>2770746.2644390599</v>
          </cell>
          <cell r="H85">
            <v>2879397.4934734702</v>
          </cell>
          <cell r="I85">
            <v>2913363.3805676699</v>
          </cell>
          <cell r="J85">
            <v>2861985.3322701901</v>
          </cell>
          <cell r="K85">
            <v>3015622.7742571202</v>
          </cell>
          <cell r="L85">
            <v>2942343.4380157101</v>
          </cell>
          <cell r="M85">
            <v>3057363.6723366901</v>
          </cell>
          <cell r="O85">
            <v>34739487.586640947</v>
          </cell>
        </row>
        <row r="86">
          <cell r="A86" t="str">
            <v xml:space="preserve">     GIC 25-35 mth</v>
          </cell>
          <cell r="B86">
            <v>446605.83603474998</v>
          </cell>
          <cell r="C86">
            <v>407752.62147612998</v>
          </cell>
          <cell r="D86">
            <v>455344.62986023002</v>
          </cell>
          <cell r="E86">
            <v>445509.97267972003</v>
          </cell>
          <cell r="F86">
            <v>466518.78885491</v>
          </cell>
          <cell r="G86">
            <v>448222.22758860001</v>
          </cell>
          <cell r="H86">
            <v>464529.71493304998</v>
          </cell>
          <cell r="I86">
            <v>468281.02726399997</v>
          </cell>
          <cell r="J86">
            <v>458074.64575869997</v>
          </cell>
          <cell r="K86">
            <v>479952.06757492002</v>
          </cell>
          <cell r="L86">
            <v>466881.34270183003</v>
          </cell>
          <cell r="M86">
            <v>485015.33620625001</v>
          </cell>
          <cell r="O86">
            <v>5492688.2109330902</v>
          </cell>
        </row>
        <row r="87">
          <cell r="A87" t="str">
            <v xml:space="preserve">     GIC 36-47 mth</v>
          </cell>
          <cell r="B87">
            <v>85099.478584519995</v>
          </cell>
          <cell r="C87">
            <v>77723.186423310006</v>
          </cell>
          <cell r="D87">
            <v>86853.949015689999</v>
          </cell>
          <cell r="E87">
            <v>85042.778399820003</v>
          </cell>
          <cell r="F87">
            <v>89101.965236810007</v>
          </cell>
          <cell r="G87">
            <v>85624.118462290004</v>
          </cell>
          <cell r="H87">
            <v>88814.176966939995</v>
          </cell>
          <cell r="I87">
            <v>89596.531784100007</v>
          </cell>
          <cell r="J87">
            <v>87898.560288249995</v>
          </cell>
          <cell r="K87">
            <v>92618.548049339995</v>
          </cell>
          <cell r="L87">
            <v>90616.659990999993</v>
          </cell>
          <cell r="M87">
            <v>94432.970708480003</v>
          </cell>
          <cell r="O87">
            <v>1053422.9239105501</v>
          </cell>
        </row>
        <row r="88">
          <cell r="A88" t="str">
            <v xml:space="preserve">     GIC 49-59 mth</v>
          </cell>
          <cell r="B88">
            <v>116968.30531086</v>
          </cell>
          <cell r="C88">
            <v>107066.28766144</v>
          </cell>
          <cell r="D88">
            <v>119867.17553271</v>
          </cell>
          <cell r="E88">
            <v>117581.67793436001</v>
          </cell>
          <cell r="F88">
            <v>123459.09530199</v>
          </cell>
          <cell r="G88">
            <v>118684.83721423001</v>
          </cell>
          <cell r="H88">
            <v>123205.51842397</v>
          </cell>
          <cell r="I88">
            <v>124410.67023561</v>
          </cell>
          <cell r="J88">
            <v>121892.32674388999</v>
          </cell>
          <cell r="K88">
            <v>127933.7078429</v>
          </cell>
          <cell r="L88">
            <v>124591.03051031999</v>
          </cell>
          <cell r="M88">
            <v>129671.60969541001</v>
          </cell>
          <cell r="O88">
            <v>1455332.24240769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3565821.5370247499</v>
          </cell>
          <cell r="C90">
            <v>3255823.0882155201</v>
          </cell>
          <cell r="D90">
            <v>3619049.3799632601</v>
          </cell>
          <cell r="E90">
            <v>3495419.77701054</v>
          </cell>
          <cell r="F90">
            <v>3593047.19737422</v>
          </cell>
          <cell r="G90">
            <v>3423277.4477041801</v>
          </cell>
          <cell r="H90">
            <v>3555946.90379743</v>
          </cell>
          <cell r="I90">
            <v>3595651.6098513799</v>
          </cell>
          <cell r="J90">
            <v>3529850.8650610298</v>
          </cell>
          <cell r="K90">
            <v>3716127.0977242799</v>
          </cell>
          <cell r="L90">
            <v>3624432.4712188598</v>
          </cell>
          <cell r="M90">
            <v>3766483.58894683</v>
          </cell>
          <cell r="O90">
            <v>42740930.963892274</v>
          </cell>
        </row>
        <row r="91">
          <cell r="A91" t="str">
            <v xml:space="preserve">     Brokerage Long Term</v>
          </cell>
          <cell r="B91">
            <v>133911.08802140999</v>
          </cell>
          <cell r="C91">
            <v>129497.92395760999</v>
          </cell>
          <cell r="D91">
            <v>151072.74821257</v>
          </cell>
          <cell r="E91">
            <v>151507.26679858999</v>
          </cell>
          <cell r="F91">
            <v>164852.80649068</v>
          </cell>
          <cell r="G91">
            <v>167260.70740747999</v>
          </cell>
          <cell r="H91">
            <v>177073.26253702</v>
          </cell>
          <cell r="I91">
            <v>186205.35402863001</v>
          </cell>
          <cell r="J91">
            <v>182108.55680671</v>
          </cell>
          <cell r="K91">
            <v>197064.52604145999</v>
          </cell>
          <cell r="L91">
            <v>195408.91357696999</v>
          </cell>
          <cell r="M91">
            <v>213170.02051875001</v>
          </cell>
          <cell r="O91">
            <v>2049133.17439788</v>
          </cell>
        </row>
        <row r="92">
          <cell r="A92" t="str">
            <v xml:space="preserve">     Brokerage Specific Length</v>
          </cell>
          <cell r="B92">
            <v>22815.76236289</v>
          </cell>
          <cell r="C92">
            <v>21553.247453430002</v>
          </cell>
          <cell r="D92">
            <v>24909.28746218</v>
          </cell>
          <cell r="E92">
            <v>25118.758991670002</v>
          </cell>
          <cell r="F92">
            <v>26281.97016746</v>
          </cell>
          <cell r="G92">
            <v>25819.972630209999</v>
          </cell>
          <cell r="H92">
            <v>27727.401880429999</v>
          </cell>
          <cell r="I92">
            <v>28774.16537631</v>
          </cell>
          <cell r="J92">
            <v>28858.961593280001</v>
          </cell>
          <cell r="K92">
            <v>30867.6904756</v>
          </cell>
          <cell r="L92">
            <v>30884.95545627</v>
          </cell>
          <cell r="M92">
            <v>32961.215574889997</v>
          </cell>
          <cell r="O92">
            <v>326573.38942462002</v>
          </cell>
        </row>
        <row r="93">
          <cell r="A93" t="str">
            <v xml:space="preserve">    Brokerage Deposit</v>
          </cell>
          <cell r="B93">
            <v>156726.85038429999</v>
          </cell>
          <cell r="C93">
            <v>151051.17141104001</v>
          </cell>
          <cell r="D93">
            <v>175982.03567474999</v>
          </cell>
          <cell r="E93">
            <v>176626.02579026</v>
          </cell>
          <cell r="F93">
            <v>191134.77665814001</v>
          </cell>
          <cell r="G93">
            <v>193080.68003769001</v>
          </cell>
          <cell r="H93">
            <v>204800.66441745</v>
          </cell>
          <cell r="I93">
            <v>214979.51940493999</v>
          </cell>
          <cell r="J93">
            <v>210967.51839998999</v>
          </cell>
          <cell r="K93">
            <v>227932.21651706001</v>
          </cell>
          <cell r="L93">
            <v>226293.86903323999</v>
          </cell>
          <cell r="M93">
            <v>246131.23609364001</v>
          </cell>
          <cell r="O93">
            <v>2375706.5638224999</v>
          </cell>
        </row>
        <row r="94">
          <cell r="A94" t="str">
            <v xml:space="preserve">     Indexed Linked</v>
          </cell>
          <cell r="B94">
            <v>129089.24557164</v>
          </cell>
          <cell r="C94">
            <v>117663.81598866</v>
          </cell>
          <cell r="D94">
            <v>131203.88964688001</v>
          </cell>
          <cell r="E94">
            <v>128159.23714201</v>
          </cell>
          <cell r="F94">
            <v>133959.66870194001</v>
          </cell>
          <cell r="G94">
            <v>128773.47399447</v>
          </cell>
          <cell r="H94">
            <v>133384.42393247999</v>
          </cell>
          <cell r="I94">
            <v>134315.00558294999</v>
          </cell>
          <cell r="J94">
            <v>131213.55885867</v>
          </cell>
          <cell r="K94">
            <v>137248.83585743001</v>
          </cell>
          <cell r="L94">
            <v>133406.78557539001</v>
          </cell>
          <cell r="M94">
            <v>138481.46659130001</v>
          </cell>
          <cell r="O94">
            <v>1576899.40744382</v>
          </cell>
        </row>
        <row r="95">
          <cell r="A95" t="str">
            <v xml:space="preserve">     5 Yr Escalator</v>
          </cell>
          <cell r="B95">
            <v>371388.12877130997</v>
          </cell>
          <cell r="C95">
            <v>344998.24792667001</v>
          </cell>
          <cell r="D95">
            <v>393354.59170240001</v>
          </cell>
          <cell r="E95">
            <v>387752.43018765998</v>
          </cell>
          <cell r="F95">
            <v>406556.43259475002</v>
          </cell>
          <cell r="G95">
            <v>390646.27655832999</v>
          </cell>
          <cell r="H95">
            <v>405047.70515286998</v>
          </cell>
          <cell r="I95">
            <v>408565.16602209001</v>
          </cell>
          <cell r="J95">
            <v>399945.12094915</v>
          </cell>
          <cell r="K95">
            <v>419393.26875142002</v>
          </cell>
          <cell r="L95">
            <v>408196.97156779998</v>
          </cell>
          <cell r="M95">
            <v>424288.22141406999</v>
          </cell>
          <cell r="O95">
            <v>4760132.5615985198</v>
          </cell>
        </row>
        <row r="96">
          <cell r="A96" t="str">
            <v xml:space="preserve">     3 Yr Escalator</v>
          </cell>
          <cell r="B96">
            <v>770004.71591904003</v>
          </cell>
          <cell r="C96">
            <v>711831.68754242</v>
          </cell>
          <cell r="D96">
            <v>804133.96574910998</v>
          </cell>
          <cell r="E96">
            <v>789431.61398398003</v>
          </cell>
          <cell r="F96">
            <v>827335.40702585003</v>
          </cell>
          <cell r="G96">
            <v>797576.22174901003</v>
          </cell>
          <cell r="H96">
            <v>831870.95880993002</v>
          </cell>
          <cell r="I96">
            <v>845419.46862079005</v>
          </cell>
          <cell r="J96">
            <v>831473.49154445005</v>
          </cell>
          <cell r="K96">
            <v>878921.94962590002</v>
          </cell>
          <cell r="L96">
            <v>865990.60293056001</v>
          </cell>
          <cell r="M96">
            <v>907519.26235291001</v>
          </cell>
          <cell r="O96">
            <v>9861509.3458539508</v>
          </cell>
        </row>
        <row r="97">
          <cell r="A97" t="str">
            <v xml:space="preserve">    Special Terms</v>
          </cell>
          <cell r="B97">
            <v>1270482.09026199</v>
          </cell>
          <cell r="C97">
            <v>1174493.7514577501</v>
          </cell>
          <cell r="D97">
            <v>1328692.44709839</v>
          </cell>
          <cell r="E97">
            <v>1305343.2813136501</v>
          </cell>
          <cell r="F97">
            <v>1367851.50832254</v>
          </cell>
          <cell r="G97">
            <v>1316995.97230181</v>
          </cell>
          <cell r="H97">
            <v>1370303.08789528</v>
          </cell>
          <cell r="I97">
            <v>1388299.64022583</v>
          </cell>
          <cell r="J97">
            <v>1362632.1713522701</v>
          </cell>
          <cell r="K97">
            <v>1435564.0542347501</v>
          </cell>
          <cell r="L97">
            <v>1407594.3600737499</v>
          </cell>
          <cell r="M97">
            <v>1470288.95035828</v>
          </cell>
          <cell r="O97">
            <v>16198541.314896289</v>
          </cell>
        </row>
        <row r="98">
          <cell r="A98" t="str">
            <v xml:space="preserve">   Fixed Deposits</v>
          </cell>
          <cell r="B98">
            <v>8328400.6222744901</v>
          </cell>
          <cell r="C98">
            <v>7623022.7991063604</v>
          </cell>
          <cell r="D98">
            <v>8534817.4103383198</v>
          </cell>
          <cell r="E98">
            <v>8322895.5814599404</v>
          </cell>
          <cell r="F98">
            <v>8662145.0610163193</v>
          </cell>
          <cell r="G98">
            <v>8329806.2696209596</v>
          </cell>
          <cell r="H98">
            <v>8671212.0741598792</v>
          </cell>
          <cell r="I98">
            <v>8787897.0920295492</v>
          </cell>
          <cell r="J98">
            <v>8625445.1991759297</v>
          </cell>
          <cell r="K98">
            <v>9068159.2131505199</v>
          </cell>
          <cell r="L98">
            <v>8848832.86388308</v>
          </cell>
          <cell r="M98">
            <v>9215458.5097053591</v>
          </cell>
          <cell r="O98">
            <v>103018092.69592069</v>
          </cell>
        </row>
        <row r="99">
          <cell r="A99" t="str">
            <v xml:space="preserve">  Member Deposits</v>
          </cell>
          <cell r="B99">
            <v>10295045.577711301</v>
          </cell>
          <cell r="C99">
            <v>9420467.4398753494</v>
          </cell>
          <cell r="D99">
            <v>10544092.564726301</v>
          </cell>
          <cell r="E99">
            <v>10289428.170790199</v>
          </cell>
          <cell r="F99">
            <v>10738505.2918741</v>
          </cell>
          <cell r="G99">
            <v>10383549.8814149</v>
          </cell>
          <cell r="H99">
            <v>10821628.395716101</v>
          </cell>
          <cell r="I99">
            <v>10971011.378671</v>
          </cell>
          <cell r="J99">
            <v>10733685.682752401</v>
          </cell>
          <cell r="K99">
            <v>11223485.1578265</v>
          </cell>
          <cell r="L99">
            <v>10946240.028446499</v>
          </cell>
          <cell r="M99">
            <v>11395021.4646897</v>
          </cell>
          <cell r="O99">
            <v>127762161.03449434</v>
          </cell>
        </row>
        <row r="100">
          <cell r="A100" t="str">
            <v xml:space="preserve">   Cuco Loan</v>
          </cell>
          <cell r="B100">
            <v>867057.53424657998</v>
          </cell>
          <cell r="C100">
            <v>706980.82191781001</v>
          </cell>
          <cell r="D100">
            <v>665950.68493151001</v>
          </cell>
          <cell r="E100">
            <v>509326.02739726001</v>
          </cell>
          <cell r="F100">
            <v>391068.49315068999</v>
          </cell>
          <cell r="G100">
            <v>332778.08219177998</v>
          </cell>
          <cell r="H100">
            <v>277052.05479452002</v>
          </cell>
          <cell r="I100">
            <v>214816.43835616001</v>
          </cell>
          <cell r="J100">
            <v>199627.39726026999</v>
          </cell>
          <cell r="K100">
            <v>233358.90410958999</v>
          </cell>
          <cell r="L100">
            <v>280109.5890411</v>
          </cell>
          <cell r="M100">
            <v>289479.4520548</v>
          </cell>
          <cell r="O100">
            <v>4967605.4794520698</v>
          </cell>
        </row>
        <row r="101">
          <cell r="A101" t="str">
            <v xml:space="preserve">   50th Anniversary Shares</v>
          </cell>
          <cell r="B101">
            <v>263747.47002740001</v>
          </cell>
          <cell r="C101">
            <v>238223.52131506999</v>
          </cell>
          <cell r="D101">
            <v>263747.47002740001</v>
          </cell>
          <cell r="E101">
            <v>255239.48712328999</v>
          </cell>
          <cell r="F101">
            <v>263747.47002740001</v>
          </cell>
          <cell r="G101">
            <v>255239.48712328999</v>
          </cell>
          <cell r="H101">
            <v>263747.47002740001</v>
          </cell>
          <cell r="I101">
            <v>263747.47002740001</v>
          </cell>
          <cell r="J101">
            <v>452499.76109589002</v>
          </cell>
          <cell r="K101">
            <v>467583.08646575001</v>
          </cell>
          <cell r="L101">
            <v>452499.76109589002</v>
          </cell>
          <cell r="M101">
            <v>467583.08646575001</v>
          </cell>
          <cell r="O101">
            <v>3907605.5408219299</v>
          </cell>
        </row>
        <row r="102">
          <cell r="A102" t="str">
            <v xml:space="preserve">   Series 96 Shares</v>
          </cell>
          <cell r="B102">
            <v>158695.23758218999</v>
          </cell>
          <cell r="C102">
            <v>143337.63394520999</v>
          </cell>
          <cell r="D102">
            <v>158695.23758218999</v>
          </cell>
          <cell r="E102">
            <v>153576.03636986</v>
          </cell>
          <cell r="F102">
            <v>158695.23758218999</v>
          </cell>
          <cell r="G102">
            <v>153576.03636986</v>
          </cell>
          <cell r="H102">
            <v>158695.23758218999</v>
          </cell>
          <cell r="I102">
            <v>158695.23758218999</v>
          </cell>
          <cell r="J102">
            <v>154900.63</v>
          </cell>
          <cell r="K102">
            <v>166907.71808903999</v>
          </cell>
          <cell r="L102">
            <v>161523.59815069</v>
          </cell>
          <cell r="M102">
            <v>166907.71808903999</v>
          </cell>
          <cell r="O102">
            <v>1894205.5589246501</v>
          </cell>
        </row>
        <row r="103">
          <cell r="A103" t="str">
            <v xml:space="preserve">   Series 01 Shares</v>
          </cell>
          <cell r="B103">
            <v>217114.19210958999</v>
          </cell>
          <cell r="C103">
            <v>196103.14126027</v>
          </cell>
          <cell r="D103">
            <v>217114.19210958999</v>
          </cell>
          <cell r="E103">
            <v>249562.56328767</v>
          </cell>
          <cell r="F103">
            <v>298648.43868492998</v>
          </cell>
          <cell r="G103">
            <v>328466.67287671001</v>
          </cell>
          <cell r="H103">
            <v>380182.68526027002</v>
          </cell>
          <cell r="I103">
            <v>420949.80854795</v>
          </cell>
          <cell r="J103">
            <v>210110.50849315</v>
          </cell>
          <cell r="K103">
            <v>217114.19210958999</v>
          </cell>
          <cell r="L103">
            <v>210110.50849315</v>
          </cell>
          <cell r="M103">
            <v>228838.35813698999</v>
          </cell>
          <cell r="O103">
            <v>3174315.2613698598</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-62.974589039999998</v>
          </cell>
          <cell r="C106">
            <v>-56.880273969999998</v>
          </cell>
          <cell r="D106">
            <v>-62.974589039999998</v>
          </cell>
          <cell r="E106">
            <v>-60.943150680000002</v>
          </cell>
          <cell r="F106">
            <v>-62.974589039999998</v>
          </cell>
          <cell r="G106">
            <v>-60.943150680000002</v>
          </cell>
          <cell r="H106">
            <v>-62.974589039999998</v>
          </cell>
          <cell r="I106">
            <v>-62.974589039999998</v>
          </cell>
          <cell r="J106">
            <v>-60.943150680000002</v>
          </cell>
          <cell r="K106">
            <v>-62.974589039999998</v>
          </cell>
          <cell r="L106">
            <v>-60.943150680000002</v>
          </cell>
          <cell r="M106">
            <v>-62.974589039999998</v>
          </cell>
          <cell r="O106">
            <v>-741.47499997</v>
          </cell>
        </row>
        <row r="107">
          <cell r="A107" t="str">
            <v xml:space="preserve">  Other Liabilities</v>
          </cell>
          <cell r="B107">
            <v>1506551.45937672</v>
          </cell>
          <cell r="C107">
            <v>1284588.23816439</v>
          </cell>
          <cell r="D107">
            <v>1305444.6100616499</v>
          </cell>
          <cell r="E107">
            <v>1167643.1710274001</v>
          </cell>
          <cell r="F107">
            <v>1112096.6648561701</v>
          </cell>
          <cell r="G107">
            <v>1069999.33541096</v>
          </cell>
          <cell r="H107">
            <v>1079614.47307534</v>
          </cell>
          <cell r="I107">
            <v>1058145.9799246599</v>
          </cell>
          <cell r="J107">
            <v>1017077.35369863</v>
          </cell>
          <cell r="K107">
            <v>1084900.9261849299</v>
          </cell>
          <cell r="L107">
            <v>1104182.5136301499</v>
          </cell>
          <cell r="M107">
            <v>1152745.6401575401</v>
          </cell>
          <cell r="O107">
            <v>13942990.365568539</v>
          </cell>
        </row>
        <row r="108">
          <cell r="A108" t="str">
            <v xml:space="preserve"> Total Interest Expense</v>
          </cell>
          <cell r="B108">
            <v>11801597.037087999</v>
          </cell>
          <cell r="C108">
            <v>10705055.6780397</v>
          </cell>
          <cell r="D108">
            <v>11849537.174787899</v>
          </cell>
          <cell r="E108">
            <v>11457071.341817601</v>
          </cell>
          <cell r="F108">
            <v>11850601.9567302</v>
          </cell>
          <cell r="G108">
            <v>11453549.216825901</v>
          </cell>
          <cell r="H108">
            <v>11901242.8687915</v>
          </cell>
          <cell r="I108">
            <v>12029157.358595699</v>
          </cell>
          <cell r="J108">
            <v>11750763.036451099</v>
          </cell>
          <cell r="K108">
            <v>12308386.0840114</v>
          </cell>
          <cell r="L108">
            <v>12050422.542076699</v>
          </cell>
          <cell r="M108">
            <v>12547767.1048472</v>
          </cell>
          <cell r="O108">
            <v>141705151.40006292</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83089.041095890003</v>
          </cell>
          <cell r="C113">
            <v>74986.301369859997</v>
          </cell>
          <cell r="D113">
            <v>83020.547945209997</v>
          </cell>
          <cell r="E113">
            <v>80342.465753419994</v>
          </cell>
          <cell r="F113">
            <v>83020.547945209997</v>
          </cell>
          <cell r="G113">
            <v>80342.465753419994</v>
          </cell>
          <cell r="H113">
            <v>83020.547945209997</v>
          </cell>
          <cell r="I113">
            <v>83020.547945209997</v>
          </cell>
          <cell r="J113">
            <v>87198.630136990003</v>
          </cell>
          <cell r="K113">
            <v>99369.8630137</v>
          </cell>
          <cell r="L113">
            <v>96164.383561640003</v>
          </cell>
          <cell r="M113">
            <v>99369.8630137</v>
          </cell>
          <cell r="O113">
            <v>1032945.20547946</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83089.041095890003</v>
          </cell>
          <cell r="C115">
            <v>74986.301369859997</v>
          </cell>
          <cell r="D115">
            <v>83020.547945209997</v>
          </cell>
          <cell r="E115">
            <v>80342.465753419994</v>
          </cell>
          <cell r="F115">
            <v>83020.547945209997</v>
          </cell>
          <cell r="G115">
            <v>80342.465753419994</v>
          </cell>
          <cell r="H115">
            <v>83020.547945209997</v>
          </cell>
          <cell r="I115">
            <v>83020.547945209997</v>
          </cell>
          <cell r="J115">
            <v>87198.630136990003</v>
          </cell>
          <cell r="K115">
            <v>99369.8630137</v>
          </cell>
          <cell r="L115">
            <v>96164.383561640003</v>
          </cell>
          <cell r="M115">
            <v>99369.8630137</v>
          </cell>
          <cell r="O115">
            <v>1032945.20547946</v>
          </cell>
        </row>
        <row r="117">
          <cell r="A117" t="str">
            <v xml:space="preserve"> Net Interest Income</v>
          </cell>
          <cell r="B117">
            <v>8897050.5988079999</v>
          </cell>
          <cell r="C117">
            <v>8033371.6255523898</v>
          </cell>
          <cell r="D117">
            <v>8871308.5133474693</v>
          </cell>
          <cell r="E117">
            <v>8588047.7429380901</v>
          </cell>
          <cell r="F117">
            <v>8962016.9510462992</v>
          </cell>
          <cell r="G117">
            <v>8719705.9886383805</v>
          </cell>
          <cell r="H117">
            <v>8972763.2534444705</v>
          </cell>
          <cell r="I117">
            <v>8963656.9394300003</v>
          </cell>
          <cell r="J117">
            <v>8636762.3096166104</v>
          </cell>
          <cell r="K117">
            <v>8858203.6061665099</v>
          </cell>
          <cell r="L117">
            <v>8569276.9584912807</v>
          </cell>
          <cell r="M117">
            <v>8849796.1288321391</v>
          </cell>
          <cell r="O117">
            <v>104921960.61631164</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6315012</v>
          </cell>
        </row>
        <row r="121">
          <cell r="A121" t="str">
            <v>Other Income:</v>
          </cell>
        </row>
        <row r="122">
          <cell r="A122" t="str">
            <v xml:space="preserve"> Other Income</v>
          </cell>
          <cell r="B122">
            <v>2962296</v>
          </cell>
          <cell r="C122">
            <v>2941687</v>
          </cell>
          <cell r="D122">
            <v>2879289</v>
          </cell>
          <cell r="E122">
            <v>3010075</v>
          </cell>
          <cell r="F122">
            <v>2884971</v>
          </cell>
          <cell r="G122">
            <v>2942131</v>
          </cell>
          <cell r="H122">
            <v>3035173</v>
          </cell>
          <cell r="I122">
            <v>2881230</v>
          </cell>
          <cell r="J122">
            <v>2883780</v>
          </cell>
          <cell r="K122">
            <v>2873349</v>
          </cell>
          <cell r="L122">
            <v>2870645</v>
          </cell>
          <cell r="M122">
            <v>3001714</v>
          </cell>
          <cell r="O122">
            <v>35166340</v>
          </cell>
        </row>
        <row r="124">
          <cell r="A124" t="str">
            <v>Other Expense:</v>
          </cell>
        </row>
        <row r="125">
          <cell r="A125" t="str">
            <v xml:space="preserve"> Other Expense</v>
          </cell>
          <cell r="B125">
            <v>9269627</v>
          </cell>
          <cell r="C125">
            <v>8691652</v>
          </cell>
          <cell r="D125">
            <v>9719147</v>
          </cell>
          <cell r="E125">
            <v>9419134</v>
          </cell>
          <cell r="F125">
            <v>9360339</v>
          </cell>
          <cell r="G125">
            <v>9238537</v>
          </cell>
          <cell r="H125">
            <v>9206182</v>
          </cell>
          <cell r="I125">
            <v>8870555</v>
          </cell>
          <cell r="J125">
            <v>9124675</v>
          </cell>
          <cell r="K125">
            <v>9218907</v>
          </cell>
          <cell r="L125">
            <v>8813158</v>
          </cell>
          <cell r="M125">
            <v>9514139</v>
          </cell>
          <cell r="O125">
            <v>110446052</v>
          </cell>
        </row>
        <row r="127">
          <cell r="A127" t="str">
            <v>Income Before Adjustments &amp; Taxes</v>
          </cell>
          <cell r="B127">
            <v>2063468.5988079999</v>
          </cell>
          <cell r="C127">
            <v>1757155.6255523898</v>
          </cell>
          <cell r="D127">
            <v>1505199.5133474693</v>
          </cell>
          <cell r="E127">
            <v>1652737.7429380901</v>
          </cell>
          <cell r="F127">
            <v>1960397.9510462992</v>
          </cell>
          <cell r="G127">
            <v>1897048.9886383805</v>
          </cell>
          <cell r="H127">
            <v>2275503.2534444705</v>
          </cell>
          <cell r="I127">
            <v>2448080.9394300003</v>
          </cell>
          <cell r="J127">
            <v>1869616.3096166104</v>
          </cell>
          <cell r="K127">
            <v>1986394.6061665099</v>
          </cell>
          <cell r="L127">
            <v>2100512.9584912807</v>
          </cell>
          <cell r="M127">
            <v>1811120.1288321391</v>
          </cell>
          <cell r="O127">
            <v>23327236.61631164</v>
          </cell>
        </row>
        <row r="129">
          <cell r="A129" t="str">
            <v xml:space="preserve"> Pretax Income</v>
          </cell>
          <cell r="B129">
            <v>2063468.5988080001</v>
          </cell>
          <cell r="C129">
            <v>1757155.62555239</v>
          </cell>
          <cell r="D129">
            <v>1505199.51334747</v>
          </cell>
          <cell r="E129">
            <v>1652737.7429380999</v>
          </cell>
          <cell r="F129">
            <v>1960397.9510462999</v>
          </cell>
          <cell r="G129">
            <v>1897048.9886383801</v>
          </cell>
          <cell r="H129">
            <v>2275503.25344447</v>
          </cell>
          <cell r="I129">
            <v>2448080.9394299998</v>
          </cell>
          <cell r="J129">
            <v>1869616.3096166099</v>
          </cell>
          <cell r="K129">
            <v>1986394.6061665099</v>
          </cell>
          <cell r="L129">
            <v>2100512.95849127</v>
          </cell>
          <cell r="M129">
            <v>1811120.12883213</v>
          </cell>
          <cell r="O129">
            <v>23327236.616311628</v>
          </cell>
        </row>
        <row r="130">
          <cell r="A130" t="str">
            <v xml:space="preserve"> Local Tax #1</v>
          </cell>
          <cell r="B130">
            <v>384217.85309804999</v>
          </cell>
          <cell r="C130">
            <v>327182.37747782998</v>
          </cell>
          <cell r="D130">
            <v>280268.1493853</v>
          </cell>
          <cell r="E130">
            <v>307739.76773503999</v>
          </cell>
          <cell r="F130">
            <v>365026.09848486999</v>
          </cell>
          <cell r="G130">
            <v>353230.52168447</v>
          </cell>
          <cell r="H130">
            <v>423698.70579137001</v>
          </cell>
          <cell r="I130">
            <v>455832.67092185002</v>
          </cell>
          <cell r="J130">
            <v>348122.55685066001</v>
          </cell>
          <cell r="K130">
            <v>369866.67566820001</v>
          </cell>
          <cell r="L130">
            <v>391115.51287108002</v>
          </cell>
          <cell r="M130">
            <v>337230.56798852002</v>
          </cell>
          <cell r="O130">
            <v>4343531.4579572398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384217.85309804999</v>
          </cell>
          <cell r="C134">
            <v>327182.37747782998</v>
          </cell>
          <cell r="D134">
            <v>280268.1493853</v>
          </cell>
          <cell r="E134">
            <v>307739.76773503999</v>
          </cell>
          <cell r="F134">
            <v>365026.09848486999</v>
          </cell>
          <cell r="G134">
            <v>353230.52168447</v>
          </cell>
          <cell r="H134">
            <v>423698.70579137001</v>
          </cell>
          <cell r="I134">
            <v>455832.67092185002</v>
          </cell>
          <cell r="J134">
            <v>348122.55685066001</v>
          </cell>
          <cell r="K134">
            <v>369866.67566820001</v>
          </cell>
          <cell r="L134">
            <v>391115.51287108002</v>
          </cell>
          <cell r="M134">
            <v>337230.56798852002</v>
          </cell>
          <cell r="O134">
            <v>4343531.4579572398</v>
          </cell>
        </row>
        <row r="136">
          <cell r="A136" t="str">
            <v xml:space="preserve"> Net Tax</v>
          </cell>
          <cell r="B136">
            <v>384217.85309804999</v>
          </cell>
          <cell r="C136">
            <v>327182.37747782998</v>
          </cell>
          <cell r="D136">
            <v>280268.1493853</v>
          </cell>
          <cell r="E136">
            <v>307739.76773503999</v>
          </cell>
          <cell r="F136">
            <v>365026.09848486999</v>
          </cell>
          <cell r="G136">
            <v>353230.52168447</v>
          </cell>
          <cell r="H136">
            <v>423698.70579137001</v>
          </cell>
          <cell r="I136">
            <v>455832.67092185002</v>
          </cell>
          <cell r="J136">
            <v>348122.55685066001</v>
          </cell>
          <cell r="K136">
            <v>369866.67566820001</v>
          </cell>
          <cell r="L136">
            <v>391115.51287108002</v>
          </cell>
          <cell r="M136">
            <v>337230.56798852002</v>
          </cell>
          <cell r="O136">
            <v>4343531.4579572398</v>
          </cell>
        </row>
        <row r="138">
          <cell r="A138" t="str">
            <v xml:space="preserve"> Net Income</v>
          </cell>
          <cell r="B138">
            <v>1679250.7457099501</v>
          </cell>
          <cell r="C138">
            <v>1429973.24807456</v>
          </cell>
          <cell r="D138">
            <v>1224931.36396216</v>
          </cell>
          <cell r="E138">
            <v>1344997.9752030501</v>
          </cell>
          <cell r="F138">
            <v>1595371.8525614301</v>
          </cell>
          <cell r="G138">
            <v>1543818.46695391</v>
          </cell>
          <cell r="H138">
            <v>1851804.54765311</v>
          </cell>
          <cell r="I138">
            <v>1992248.26850816</v>
          </cell>
          <cell r="J138">
            <v>1521493.75276595</v>
          </cell>
          <cell r="K138">
            <v>1616527.9304983099</v>
          </cell>
          <cell r="L138">
            <v>1709397.4456201899</v>
          </cell>
          <cell r="M138">
            <v>1473889.56084361</v>
          </cell>
          <cell r="O138">
            <v>18983705.15835439</v>
          </cell>
        </row>
      </sheetData>
      <sheetData sheetId="10" refreshError="1">
        <row r="4">
          <cell r="A4" t="str">
            <v>Meridian Credit Union Limited</v>
          </cell>
        </row>
        <row r="5">
          <cell r="A5" t="str">
            <v>Flat</v>
          </cell>
        </row>
        <row r="6">
          <cell r="A6" t="str">
            <v>Flat</v>
          </cell>
        </row>
        <row r="8">
          <cell r="A8" t="str">
            <v>Interest Income:</v>
          </cell>
        </row>
        <row r="9">
          <cell r="A9" t="str">
            <v xml:space="preserve">   League Account</v>
          </cell>
          <cell r="B9">
            <v>958.90410958999996</v>
          </cell>
          <cell r="C9">
            <v>1061.6438356199999</v>
          </cell>
          <cell r="D9">
            <v>1027.3972602700001</v>
          </cell>
          <cell r="E9">
            <v>1061.6438356199999</v>
          </cell>
          <cell r="F9">
            <v>1027.3972602700001</v>
          </cell>
          <cell r="G9">
            <v>1061.6438356199999</v>
          </cell>
          <cell r="H9">
            <v>1061.6438356199999</v>
          </cell>
          <cell r="I9">
            <v>1027.3972602700001</v>
          </cell>
          <cell r="J9">
            <v>1061.6438356199999</v>
          </cell>
          <cell r="K9">
            <v>1027.3972602700001</v>
          </cell>
          <cell r="L9">
            <v>1061.6438356199999</v>
          </cell>
          <cell r="M9">
            <v>1061.6438356199999</v>
          </cell>
          <cell r="O9">
            <v>12500.000000010001</v>
          </cell>
        </row>
        <row r="10">
          <cell r="A10" t="str">
            <v xml:space="preserve">  Cash &amp; Due</v>
          </cell>
          <cell r="B10">
            <v>958.90410958999996</v>
          </cell>
          <cell r="C10">
            <v>1061.6438356199999</v>
          </cell>
          <cell r="D10">
            <v>1027.3972602700001</v>
          </cell>
          <cell r="E10">
            <v>1061.6438356199999</v>
          </cell>
          <cell r="F10">
            <v>1027.3972602700001</v>
          </cell>
          <cell r="G10">
            <v>1061.6438356199999</v>
          </cell>
          <cell r="H10">
            <v>1061.6438356199999</v>
          </cell>
          <cell r="I10">
            <v>1027.3972602700001</v>
          </cell>
          <cell r="J10">
            <v>1061.6438356199999</v>
          </cell>
          <cell r="K10">
            <v>1027.3972602700001</v>
          </cell>
          <cell r="L10">
            <v>1061.6438356199999</v>
          </cell>
          <cell r="M10">
            <v>1061.6438356199999</v>
          </cell>
          <cell r="O10">
            <v>12500.000000010001</v>
          </cell>
        </row>
        <row r="11">
          <cell r="A11" t="str">
            <v xml:space="preserve">   Short Market</v>
          </cell>
          <cell r="B11">
            <v>14637.206432880001</v>
          </cell>
          <cell r="C11">
            <v>4440.9260000000004</v>
          </cell>
          <cell r="D11">
            <v>3799.3499945200001</v>
          </cell>
          <cell r="E11">
            <v>5641.1792931500004</v>
          </cell>
          <cell r="F11">
            <v>5637.9890958899996</v>
          </cell>
          <cell r="G11">
            <v>6749.8567835599997</v>
          </cell>
          <cell r="H11">
            <v>9426.3416493200002</v>
          </cell>
          <cell r="I11">
            <v>10407.461380819999</v>
          </cell>
          <cell r="J11">
            <v>12933.72613151</v>
          </cell>
          <cell r="K11">
            <v>16424.4683726</v>
          </cell>
          <cell r="L11">
            <v>19319.557369859998</v>
          </cell>
          <cell r="M11">
            <v>21320.74659726</v>
          </cell>
          <cell r="O11">
            <v>130738.80910137</v>
          </cell>
        </row>
        <row r="12">
          <cell r="A12" t="str">
            <v xml:space="preserve">   CUCO Liquidity Reserve</v>
          </cell>
          <cell r="B12">
            <v>813547.08747614</v>
          </cell>
          <cell r="C12">
            <v>914008.95549114002</v>
          </cell>
          <cell r="D12">
            <v>878890.78287084005</v>
          </cell>
          <cell r="E12">
            <v>902545.53863422002</v>
          </cell>
          <cell r="F12">
            <v>859731.48044635996</v>
          </cell>
          <cell r="G12">
            <v>875454.45923918998</v>
          </cell>
          <cell r="H12">
            <v>868869.33553019003</v>
          </cell>
          <cell r="I12">
            <v>829102.61454482004</v>
          </cell>
          <cell r="J12">
            <v>844933.16732238</v>
          </cell>
          <cell r="K12">
            <v>808065.61434984999</v>
          </cell>
          <cell r="L12">
            <v>829068.55660605</v>
          </cell>
          <cell r="M12">
            <v>823290.7666493</v>
          </cell>
          <cell r="O12">
            <v>10247508.359160479</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33724.49455843</v>
          </cell>
          <cell r="C14">
            <v>37413.355413290003</v>
          </cell>
          <cell r="D14">
            <v>36248.483147480001</v>
          </cell>
          <cell r="E14">
            <v>37400.605205189997</v>
          </cell>
          <cell r="F14">
            <v>36201.132847560002</v>
          </cell>
          <cell r="G14">
            <v>37429.266685690003</v>
          </cell>
          <cell r="H14">
            <v>37415.628818789999</v>
          </cell>
          <cell r="I14">
            <v>36206.0335528</v>
          </cell>
          <cell r="J14">
            <v>37420.398792510001</v>
          </cell>
          <cell r="K14">
            <v>36211.036008160001</v>
          </cell>
          <cell r="L14">
            <v>37415.896424550003</v>
          </cell>
          <cell r="M14">
            <v>37417.98884636</v>
          </cell>
          <cell r="O14">
            <v>440504.32030080998</v>
          </cell>
        </row>
        <row r="15">
          <cell r="A15" t="str">
            <v xml:space="preserve">   Long Term Investments</v>
          </cell>
          <cell r="B15">
            <v>13464.13963763</v>
          </cell>
          <cell r="C15">
            <v>14906.72602577</v>
          </cell>
          <cell r="D15">
            <v>14425.863895889999</v>
          </cell>
          <cell r="E15">
            <v>14906.72602575</v>
          </cell>
          <cell r="F15">
            <v>14425.863895889999</v>
          </cell>
          <cell r="G15">
            <v>14906.72602575</v>
          </cell>
          <cell r="H15">
            <v>14906.72602575</v>
          </cell>
          <cell r="I15">
            <v>14425.863895889999</v>
          </cell>
          <cell r="J15">
            <v>14906.961921460001</v>
          </cell>
          <cell r="K15">
            <v>14426.27552779</v>
          </cell>
          <cell r="L15">
            <v>14907.14707592</v>
          </cell>
          <cell r="M15">
            <v>14907.14699714</v>
          </cell>
          <cell r="O15">
            <v>175516.16695062999</v>
          </cell>
        </row>
        <row r="16">
          <cell r="A16" t="str">
            <v xml:space="preserve">   Asset Balancing Account</v>
          </cell>
          <cell r="B16">
            <v>37450.107037349997</v>
          </cell>
          <cell r="C16">
            <v>40738.352156679997</v>
          </cell>
          <cell r="D16">
            <v>61999.74635845</v>
          </cell>
          <cell r="E16">
            <v>74065.166905530001</v>
          </cell>
          <cell r="F16">
            <v>69346.213808820001</v>
          </cell>
          <cell r="G16">
            <v>83020.248372210001</v>
          </cell>
          <cell r="H16">
            <v>88229.604867870003</v>
          </cell>
          <cell r="I16">
            <v>84806.659863590001</v>
          </cell>
          <cell r="J16">
            <v>90053.247760049999</v>
          </cell>
          <cell r="K16">
            <v>91971.882906209998</v>
          </cell>
          <cell r="L16">
            <v>100953.52533329</v>
          </cell>
          <cell r="M16">
            <v>115451.70192909001</v>
          </cell>
          <cell r="O16">
            <v>938086.45729914005</v>
          </cell>
        </row>
        <row r="17">
          <cell r="A17" t="str">
            <v xml:space="preserve">  Total Investments</v>
          </cell>
          <cell r="B17">
            <v>912823.03514242999</v>
          </cell>
          <cell r="C17">
            <v>1011508.31508688</v>
          </cell>
          <cell r="D17">
            <v>995364.22626718006</v>
          </cell>
          <cell r="E17">
            <v>1034559.21606384</v>
          </cell>
          <cell r="F17">
            <v>985342.68009451998</v>
          </cell>
          <cell r="G17">
            <v>1017560.5571064</v>
          </cell>
          <cell r="H17">
            <v>1018847.63689192</v>
          </cell>
          <cell r="I17">
            <v>974948.63323792</v>
          </cell>
          <cell r="J17">
            <v>1000247.50192791</v>
          </cell>
          <cell r="K17">
            <v>967099.27716460999</v>
          </cell>
          <cell r="L17">
            <v>1001664.68280967</v>
          </cell>
          <cell r="M17">
            <v>1012388.35101915</v>
          </cell>
          <cell r="O17">
            <v>11932354.11281243</v>
          </cell>
        </row>
        <row r="18">
          <cell r="A18" t="str">
            <v xml:space="preserve">    Variable Rate Mortgages</v>
          </cell>
          <cell r="B18">
            <v>753311.97290885996</v>
          </cell>
          <cell r="C18">
            <v>838680.67883771996</v>
          </cell>
          <cell r="D18">
            <v>817218.81101215002</v>
          </cell>
          <cell r="E18">
            <v>853421.01155228994</v>
          </cell>
          <cell r="F18">
            <v>834838.92366444995</v>
          </cell>
          <cell r="G18">
            <v>873128.83820187999</v>
          </cell>
          <cell r="H18">
            <v>885979.49644033995</v>
          </cell>
          <cell r="I18">
            <v>870842.94363151002</v>
          </cell>
          <cell r="J18">
            <v>914533.58934120997</v>
          </cell>
          <cell r="K18">
            <v>898187.89984607999</v>
          </cell>
          <cell r="L18">
            <v>942100.56310390995</v>
          </cell>
          <cell r="M18">
            <v>953623.27829793002</v>
          </cell>
          <cell r="O18">
            <v>10435868.006838329</v>
          </cell>
        </row>
        <row r="19">
          <cell r="A19" t="str">
            <v xml:space="preserve">    6 Month Mortgage</v>
          </cell>
          <cell r="B19">
            <v>12336.520485499999</v>
          </cell>
          <cell r="C19">
            <v>12998.58449535</v>
          </cell>
          <cell r="D19">
            <v>12389.929436410001</v>
          </cell>
          <cell r="E19">
            <v>12843.785379389999</v>
          </cell>
          <cell r="F19">
            <v>12466.555373310001</v>
          </cell>
          <cell r="G19">
            <v>12931.60167643</v>
          </cell>
          <cell r="H19">
            <v>12993.91310242</v>
          </cell>
          <cell r="I19">
            <v>12644.98304524</v>
          </cell>
          <cell r="J19">
            <v>13161.211874860001</v>
          </cell>
          <cell r="K19">
            <v>12811.191896779999</v>
          </cell>
          <cell r="L19">
            <v>13318.295754319999</v>
          </cell>
          <cell r="M19">
            <v>13387.269107640001</v>
          </cell>
          <cell r="O19">
            <v>154283.84162764999</v>
          </cell>
        </row>
        <row r="20">
          <cell r="A20" t="str">
            <v xml:space="preserve">    1 Year Mortgage</v>
          </cell>
          <cell r="B20">
            <v>177914.60250271001</v>
          </cell>
          <cell r="C20">
            <v>192770.67263397999</v>
          </cell>
          <cell r="D20">
            <v>182961.29017754999</v>
          </cell>
          <cell r="E20">
            <v>184411.78861672999</v>
          </cell>
          <cell r="F20">
            <v>173467.44450464999</v>
          </cell>
          <cell r="G20">
            <v>174526.70316241001</v>
          </cell>
          <cell r="H20">
            <v>169385.81980974</v>
          </cell>
          <cell r="I20">
            <v>158907.13154160001</v>
          </cell>
          <cell r="J20">
            <v>162050.63771382999</v>
          </cell>
          <cell r="K20">
            <v>157742.47520424001</v>
          </cell>
          <cell r="L20">
            <v>163984.01782231999</v>
          </cell>
          <cell r="M20">
            <v>164815.79369704</v>
          </cell>
          <cell r="O20">
            <v>2062938.3773868</v>
          </cell>
        </row>
        <row r="21">
          <cell r="A21" t="str">
            <v xml:space="preserve">    2 Year Mortgage</v>
          </cell>
          <cell r="B21">
            <v>131891.24580755999</v>
          </cell>
          <cell r="C21">
            <v>145358.98930270999</v>
          </cell>
          <cell r="D21">
            <v>139941.07442675999</v>
          </cell>
          <cell r="E21">
            <v>144348.92531684</v>
          </cell>
          <cell r="F21">
            <v>139148.57393983001</v>
          </cell>
          <cell r="G21">
            <v>143308.67229630999</v>
          </cell>
          <cell r="H21">
            <v>143047.60741085</v>
          </cell>
          <cell r="I21">
            <v>137504.64361679001</v>
          </cell>
          <cell r="J21">
            <v>140920.03411735001</v>
          </cell>
          <cell r="K21">
            <v>135666.31534192001</v>
          </cell>
          <cell r="L21">
            <v>140113.39781801999</v>
          </cell>
          <cell r="M21">
            <v>139960.25717738</v>
          </cell>
          <cell r="O21">
            <v>1681209.7365723201</v>
          </cell>
        </row>
        <row r="22">
          <cell r="A22" t="str">
            <v xml:space="preserve">    3 Year Mortgage</v>
          </cell>
          <cell r="B22">
            <v>330760.82578354998</v>
          </cell>
          <cell r="C22">
            <v>365916.90945391002</v>
          </cell>
          <cell r="D22">
            <v>354019.90620909998</v>
          </cell>
          <cell r="E22">
            <v>365840.21069902001</v>
          </cell>
          <cell r="F22">
            <v>354044.96878181997</v>
          </cell>
          <cell r="G22">
            <v>366171.24421684002</v>
          </cell>
          <cell r="H22">
            <v>366737.33106081001</v>
          </cell>
          <cell r="I22">
            <v>355881.10930771998</v>
          </cell>
          <cell r="J22">
            <v>368972.15417143999</v>
          </cell>
          <cell r="K22">
            <v>357108.21109638998</v>
          </cell>
          <cell r="L22">
            <v>368441.05052537</v>
          </cell>
          <cell r="M22">
            <v>368280.76510621997</v>
          </cell>
          <cell r="O22">
            <v>4322174.6864121901</v>
          </cell>
        </row>
        <row r="23">
          <cell r="A23" t="str">
            <v xml:space="preserve">    4 Year Mortgage</v>
          </cell>
          <cell r="B23">
            <v>3548556.6624714499</v>
          </cell>
          <cell r="C23">
            <v>3929129.4621419599</v>
          </cell>
          <cell r="D23">
            <v>3806760.1430917</v>
          </cell>
          <cell r="E23">
            <v>3944428.9402768901</v>
          </cell>
          <cell r="F23">
            <v>3829277.26372228</v>
          </cell>
          <cell r="G23">
            <v>3975064.4947694801</v>
          </cell>
          <cell r="H23">
            <v>3996529.1839661701</v>
          </cell>
          <cell r="I23">
            <v>3890568.9346023598</v>
          </cell>
          <cell r="J23">
            <v>4048966.33563407</v>
          </cell>
          <cell r="K23">
            <v>3941172.0309919501</v>
          </cell>
          <cell r="L23">
            <v>4095382.7841371298</v>
          </cell>
          <cell r="M23">
            <v>4112823.9468364702</v>
          </cell>
          <cell r="O23">
            <v>47118660.182641923</v>
          </cell>
        </row>
        <row r="24">
          <cell r="A24" t="str">
            <v xml:space="preserve">    5 Year Mortgage</v>
          </cell>
          <cell r="B24">
            <v>3211317.76997292</v>
          </cell>
          <cell r="C24">
            <v>3553317.2273635301</v>
          </cell>
          <cell r="D24">
            <v>3440280.86404583</v>
          </cell>
          <cell r="E24">
            <v>3560074.9449006701</v>
          </cell>
          <cell r="F24">
            <v>3448808.5456196899</v>
          </cell>
          <cell r="G24">
            <v>3570346.7768459702</v>
          </cell>
          <cell r="H24">
            <v>3579557.13356956</v>
          </cell>
          <cell r="I24">
            <v>3475276.0248152502</v>
          </cell>
          <cell r="J24">
            <v>3608678.2317752298</v>
          </cell>
          <cell r="K24">
            <v>3505833.8841877598</v>
          </cell>
          <cell r="L24">
            <v>3637374.5299778399</v>
          </cell>
          <cell r="M24">
            <v>3650214.5874914601</v>
          </cell>
          <cell r="O24">
            <v>42241080.520565711</v>
          </cell>
        </row>
        <row r="25">
          <cell r="A25" t="str">
            <v xml:space="preserve">    7 Year Mortgage</v>
          </cell>
          <cell r="B25">
            <v>479952.60327604</v>
          </cell>
          <cell r="C25">
            <v>531420.38652076002</v>
          </cell>
          <cell r="D25">
            <v>514973.12275664002</v>
          </cell>
          <cell r="E25">
            <v>533278.90346572001</v>
          </cell>
          <cell r="F25">
            <v>516977.93369009002</v>
          </cell>
          <cell r="G25">
            <v>535819.14848570002</v>
          </cell>
          <cell r="H25">
            <v>537800.74612201995</v>
          </cell>
          <cell r="I25">
            <v>522971.11017731001</v>
          </cell>
          <cell r="J25">
            <v>543030.82209549996</v>
          </cell>
          <cell r="K25">
            <v>527357.03838922002</v>
          </cell>
          <cell r="L25">
            <v>547350.92578249006</v>
          </cell>
          <cell r="M25">
            <v>549508.87564946001</v>
          </cell>
          <cell r="O25">
            <v>6340441.6164109502</v>
          </cell>
        </row>
        <row r="26">
          <cell r="A26" t="str">
            <v xml:space="preserve">    10 Year Mortgage</v>
          </cell>
          <cell r="B26">
            <v>38039.58299771</v>
          </cell>
          <cell r="C26">
            <v>42154.70336698</v>
          </cell>
          <cell r="D26">
            <v>40873.21829569</v>
          </cell>
          <cell r="E26">
            <v>42366.909893260003</v>
          </cell>
          <cell r="F26">
            <v>41116.82514488</v>
          </cell>
          <cell r="G26">
            <v>42652.155029230002</v>
          </cell>
          <cell r="H26">
            <v>42845.119449739999</v>
          </cell>
          <cell r="I26">
            <v>41687.101917549997</v>
          </cell>
          <cell r="J26">
            <v>43358.801256489998</v>
          </cell>
          <cell r="K26">
            <v>42191.005013180002</v>
          </cell>
          <cell r="L26">
            <v>43847.035712719997</v>
          </cell>
          <cell r="M26">
            <v>44058.657342279999</v>
          </cell>
          <cell r="O26">
            <v>505191.11541971</v>
          </cell>
        </row>
        <row r="27">
          <cell r="A27" t="str">
            <v xml:space="preserve">    Securitized Contra</v>
          </cell>
          <cell r="B27">
            <v>-1235309.42587779</v>
          </cell>
          <cell r="C27">
            <v>-1337401.3664448201</v>
          </cell>
          <cell r="D27">
            <v>-1263149.64468307</v>
          </cell>
          <cell r="E27">
            <v>-1257797.33263452</v>
          </cell>
          <cell r="F27">
            <v>-1159247.61193609</v>
          </cell>
          <cell r="G27">
            <v>-1128654.03223812</v>
          </cell>
          <cell r="H27">
            <v>-1063637.62991509</v>
          </cell>
          <cell r="I27">
            <v>-971833.78689691005</v>
          </cell>
          <cell r="J27">
            <v>-940315.54300177004</v>
          </cell>
          <cell r="K27">
            <v>-848129.52624476003</v>
          </cell>
          <cell r="L27">
            <v>-810846.26271734003</v>
          </cell>
          <cell r="M27">
            <v>-757415.64079590002</v>
          </cell>
          <cell r="O27">
            <v>-12773737.80338618</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-1158039.7762934801</v>
          </cell>
          <cell r="C29">
            <v>-1268767.45550859</v>
          </cell>
          <cell r="D29">
            <v>-1215801.86257947</v>
          </cell>
          <cell r="E29">
            <v>-1243233.29533762</v>
          </cell>
          <cell r="F29">
            <v>-1190955.3946518099</v>
          </cell>
          <cell r="G29">
            <v>-1217666.25074533</v>
          </cell>
          <cell r="H29">
            <v>-1204938.10916697</v>
          </cell>
          <cell r="I29">
            <v>-1154424.76331514</v>
          </cell>
          <cell r="J29">
            <v>-1176792.4822533701</v>
          </cell>
          <cell r="K29">
            <v>-1115553.8203136199</v>
          </cell>
          <cell r="L29">
            <v>-1127318.3929201399</v>
          </cell>
          <cell r="M29">
            <v>-1105701.89923309</v>
          </cell>
          <cell r="O29">
            <v>-14179193.50231863</v>
          </cell>
        </row>
        <row r="30">
          <cell r="A30" t="str">
            <v xml:space="preserve">    New CMB Contra</v>
          </cell>
          <cell r="B30">
            <v>-422334.75568219001</v>
          </cell>
          <cell r="C30">
            <v>-524613.15943767002</v>
          </cell>
          <cell r="D30">
            <v>-562354.54415752995</v>
          </cell>
          <cell r="E30">
            <v>-575107.85268836003</v>
          </cell>
          <cell r="F30">
            <v>-610628.97663698997</v>
          </cell>
          <cell r="G30">
            <v>-686284.96960684995</v>
          </cell>
          <cell r="H30">
            <v>-679129.06341644004</v>
          </cell>
          <cell r="I30">
            <v>-710234.94807534001</v>
          </cell>
          <cell r="J30">
            <v>-787960.59881918004</v>
          </cell>
          <cell r="K30">
            <v>-754516.66323287995</v>
          </cell>
          <cell r="L30">
            <v>-833395.58411575004</v>
          </cell>
          <cell r="M30">
            <v>-886310.03704109997</v>
          </cell>
          <cell r="O30">
            <v>-8032871.15291028</v>
          </cell>
        </row>
        <row r="31">
          <cell r="A31" t="str">
            <v xml:space="preserve">   Retail  Mortgages</v>
          </cell>
          <cell r="B31">
            <v>5868397.8283528397</v>
          </cell>
          <cell r="C31">
            <v>6480965.6327258199</v>
          </cell>
          <cell r="D31">
            <v>6268112.3080317602</v>
          </cell>
          <cell r="E31">
            <v>6564876.93944031</v>
          </cell>
          <cell r="F31">
            <v>6389315.0512161097</v>
          </cell>
          <cell r="G31">
            <v>6661344.3820939502</v>
          </cell>
          <cell r="H31">
            <v>6787171.5484331502</v>
          </cell>
          <cell r="I31">
            <v>6629790.4843679396</v>
          </cell>
          <cell r="J31">
            <v>6938603.19390566</v>
          </cell>
          <cell r="K31">
            <v>6859870.0421762597</v>
          </cell>
          <cell r="L31">
            <v>7180352.3608808899</v>
          </cell>
          <cell r="M31">
            <v>7247245.8536357898</v>
          </cell>
          <cell r="O31">
            <v>79876045.625260472</v>
          </cell>
        </row>
        <row r="32">
          <cell r="A32" t="str">
            <v xml:space="preserve">    Instalment - Retail</v>
          </cell>
          <cell r="B32">
            <v>501072.80569892999</v>
          </cell>
          <cell r="C32">
            <v>548441.14851322002</v>
          </cell>
          <cell r="D32">
            <v>527259.51202958997</v>
          </cell>
          <cell r="E32">
            <v>552326.85222112003</v>
          </cell>
          <cell r="F32">
            <v>541981.45318315004</v>
          </cell>
          <cell r="G32">
            <v>558259.7503059</v>
          </cell>
          <cell r="H32">
            <v>558225.14584811998</v>
          </cell>
          <cell r="I32">
            <v>550181.43374225998</v>
          </cell>
          <cell r="J32">
            <v>578589.51382107998</v>
          </cell>
          <cell r="K32">
            <v>563931.27803489997</v>
          </cell>
          <cell r="L32">
            <v>587003.18563901004</v>
          </cell>
          <cell r="M32">
            <v>590947.84044850001</v>
          </cell>
          <cell r="O32">
            <v>6658219.9194857804</v>
          </cell>
        </row>
        <row r="33">
          <cell r="A33" t="str">
            <v xml:space="preserve">    Fixed Rate Instalment</v>
          </cell>
          <cell r="B33">
            <v>74177.239069090007</v>
          </cell>
          <cell r="C33">
            <v>81716.912049999999</v>
          </cell>
          <cell r="D33">
            <v>78903.560279309997</v>
          </cell>
          <cell r="E33">
            <v>82904.891717420003</v>
          </cell>
          <cell r="F33">
            <v>81754.539982699993</v>
          </cell>
          <cell r="G33">
            <v>84534.594383529999</v>
          </cell>
          <cell r="H33">
            <v>84750.943310040006</v>
          </cell>
          <cell r="I33">
            <v>83754.743505630002</v>
          </cell>
          <cell r="J33">
            <v>88387.638952840003</v>
          </cell>
          <cell r="K33">
            <v>86303.483432420006</v>
          </cell>
          <cell r="L33">
            <v>90051.106844349997</v>
          </cell>
          <cell r="M33">
            <v>90860.81911728</v>
          </cell>
          <cell r="O33">
            <v>1008100.47264461</v>
          </cell>
        </row>
        <row r="34">
          <cell r="A34" t="str">
            <v xml:space="preserve">    Demand - Retail</v>
          </cell>
          <cell r="B34">
            <v>52294.823195390003</v>
          </cell>
          <cell r="C34">
            <v>57561.116976789999</v>
          </cell>
          <cell r="D34">
            <v>55743.698421649999</v>
          </cell>
          <cell r="E34">
            <v>58363.261124910001</v>
          </cell>
          <cell r="F34">
            <v>57014.44257978</v>
          </cell>
          <cell r="G34">
            <v>58709.684928219998</v>
          </cell>
          <cell r="H34">
            <v>58804.720645449997</v>
          </cell>
          <cell r="I34">
            <v>57918.164502669999</v>
          </cell>
          <cell r="J34">
            <v>60647.217309920001</v>
          </cell>
          <cell r="K34">
            <v>58988.792395500001</v>
          </cell>
          <cell r="L34">
            <v>61275.095116700002</v>
          </cell>
          <cell r="M34">
            <v>61556.829754580001</v>
          </cell>
          <cell r="O34">
            <v>698877.84695156</v>
          </cell>
        </row>
        <row r="35">
          <cell r="A35" t="str">
            <v xml:space="preserve">    Student</v>
          </cell>
          <cell r="B35">
            <v>22229.583524009999</v>
          </cell>
          <cell r="C35">
            <v>24694.50227348</v>
          </cell>
          <cell r="D35">
            <v>23965.183518000002</v>
          </cell>
          <cell r="E35">
            <v>24820.537005949998</v>
          </cell>
          <cell r="F35">
            <v>24072.436960930001</v>
          </cell>
          <cell r="G35">
            <v>24931.635031350001</v>
          </cell>
          <cell r="H35">
            <v>24989.2419524</v>
          </cell>
          <cell r="I35">
            <v>24237.206397450002</v>
          </cell>
          <cell r="J35">
            <v>25148.350318410001</v>
          </cell>
          <cell r="K35">
            <v>24449.920745769999</v>
          </cell>
          <cell r="L35">
            <v>25345.188258499998</v>
          </cell>
          <cell r="M35">
            <v>25476.392990749999</v>
          </cell>
          <cell r="O35">
            <v>294360.178977</v>
          </cell>
        </row>
        <row r="36">
          <cell r="A36" t="str">
            <v xml:space="preserve">    LOC </v>
          </cell>
          <cell r="B36">
            <v>1731072.0263506901</v>
          </cell>
          <cell r="C36">
            <v>1916544.02917397</v>
          </cell>
          <cell r="D36">
            <v>1854720.0282328799</v>
          </cell>
          <cell r="E36">
            <v>1916544.02917397</v>
          </cell>
          <cell r="F36">
            <v>1854720.0282328799</v>
          </cell>
          <cell r="G36">
            <v>1916544.02917397</v>
          </cell>
          <cell r="H36">
            <v>1916544.02917397</v>
          </cell>
          <cell r="I36">
            <v>1854720.0282328799</v>
          </cell>
          <cell r="J36">
            <v>1916544.02917397</v>
          </cell>
          <cell r="K36">
            <v>1854720.0282328799</v>
          </cell>
          <cell r="L36">
            <v>1916544.02917397</v>
          </cell>
          <cell r="M36">
            <v>1917059.22916411</v>
          </cell>
          <cell r="O36">
            <v>22566275.543490142</v>
          </cell>
        </row>
        <row r="37">
          <cell r="A37" t="str">
            <v xml:space="preserve">    Fixed Rate Demands</v>
          </cell>
          <cell r="B37">
            <v>1780.11112198</v>
          </cell>
          <cell r="C37">
            <v>1944.13713876</v>
          </cell>
          <cell r="D37">
            <v>1866.9542222</v>
          </cell>
          <cell r="E37">
            <v>1950.9346553</v>
          </cell>
          <cell r="F37">
            <v>1905.5329278700001</v>
          </cell>
          <cell r="G37">
            <v>1956.9713687599999</v>
          </cell>
          <cell r="H37">
            <v>1954.3586740999999</v>
          </cell>
          <cell r="I37">
            <v>1922.3050009599999</v>
          </cell>
          <cell r="J37">
            <v>2013.0721660700001</v>
          </cell>
          <cell r="K37">
            <v>1957.00363988</v>
          </cell>
          <cell r="L37">
            <v>2031.1763276700001</v>
          </cell>
          <cell r="M37">
            <v>2038.4407729</v>
          </cell>
          <cell r="O37">
            <v>23320.998016450001</v>
          </cell>
        </row>
        <row r="38">
          <cell r="A38" t="str">
            <v xml:space="preserve">    Meritline</v>
          </cell>
          <cell r="B38">
            <v>828605.92565480003</v>
          </cell>
          <cell r="C38">
            <v>934169.83064547996</v>
          </cell>
          <cell r="D38">
            <v>906233.28889589</v>
          </cell>
          <cell r="E38">
            <v>951136.57620000001</v>
          </cell>
          <cell r="F38">
            <v>944912.06001752999</v>
          </cell>
          <cell r="G38">
            <v>979160.99256137002</v>
          </cell>
          <cell r="H38">
            <v>992155.28651780996</v>
          </cell>
          <cell r="I38">
            <v>976377.05310410995</v>
          </cell>
          <cell r="J38">
            <v>1027694.45532</v>
          </cell>
          <cell r="K38">
            <v>1006468.3566126</v>
          </cell>
          <cell r="L38">
            <v>1053048.22680575</v>
          </cell>
          <cell r="M38">
            <v>1063360.1074506899</v>
          </cell>
          <cell r="O38">
            <v>11663322.159786031</v>
          </cell>
        </row>
        <row r="39">
          <cell r="A39" t="str">
            <v xml:space="preserve">    Meritline/RSPLC CONTRA</v>
          </cell>
          <cell r="B39">
            <v>-908.94867288</v>
          </cell>
          <cell r="C39">
            <v>-1010.3938372600001</v>
          </cell>
          <cell r="D39">
            <v>-979.76394246999996</v>
          </cell>
          <cell r="E39">
            <v>-1016.48054712</v>
          </cell>
          <cell r="F39">
            <v>-985.65430685000001</v>
          </cell>
          <cell r="G39">
            <v>-1020.5383537</v>
          </cell>
          <cell r="H39">
            <v>-1024.5961602699999</v>
          </cell>
          <cell r="I39">
            <v>-993.50812602999997</v>
          </cell>
          <cell r="J39">
            <v>-1028.65396685</v>
          </cell>
          <cell r="K39">
            <v>-997.43503562000001</v>
          </cell>
          <cell r="L39">
            <v>-1032.7117734200001</v>
          </cell>
          <cell r="M39">
            <v>-1032.98928301</v>
          </cell>
          <cell r="O39">
            <v>-12031.674005479999</v>
          </cell>
        </row>
        <row r="40">
          <cell r="A40" t="str">
            <v xml:space="preserve">    Loan Advance Suspense</v>
          </cell>
          <cell r="B40">
            <v>4866.0250684900002</v>
          </cell>
          <cell r="C40">
            <v>5387.3848972599999</v>
          </cell>
          <cell r="D40">
            <v>5213.59828767</v>
          </cell>
          <cell r="E40">
            <v>5387.3848972599999</v>
          </cell>
          <cell r="F40">
            <v>5213.59828767</v>
          </cell>
          <cell r="G40">
            <v>5387.3848972599999</v>
          </cell>
          <cell r="H40">
            <v>5387.3848972599999</v>
          </cell>
          <cell r="I40">
            <v>5213.59828767</v>
          </cell>
          <cell r="J40">
            <v>5387.3848972599999</v>
          </cell>
          <cell r="K40">
            <v>5213.59828767</v>
          </cell>
          <cell r="L40">
            <v>5387.3848972599999</v>
          </cell>
          <cell r="M40">
            <v>5398.6098698599999</v>
          </cell>
          <cell r="O40">
            <v>63443.337472589999</v>
          </cell>
        </row>
        <row r="41">
          <cell r="A41" t="str">
            <v xml:space="preserve">    Overdrafts</v>
          </cell>
          <cell r="B41">
            <v>52390.461698630003</v>
          </cell>
          <cell r="C41">
            <v>58003.725452049999</v>
          </cell>
          <cell r="D41">
            <v>56132.637534250003</v>
          </cell>
          <cell r="E41">
            <v>58003.725452049999</v>
          </cell>
          <cell r="F41">
            <v>56132.637534250003</v>
          </cell>
          <cell r="G41">
            <v>58003.725452049999</v>
          </cell>
          <cell r="H41">
            <v>58003.725452049999</v>
          </cell>
          <cell r="I41">
            <v>56132.637534250003</v>
          </cell>
          <cell r="J41">
            <v>58003.725452049999</v>
          </cell>
          <cell r="K41">
            <v>56132.637534250003</v>
          </cell>
          <cell r="L41">
            <v>58003.725452049999</v>
          </cell>
          <cell r="M41">
            <v>58019.318383559999</v>
          </cell>
          <cell r="O41">
            <v>682962.68293149001</v>
          </cell>
        </row>
        <row r="42">
          <cell r="A42" t="str">
            <v xml:space="preserve">   Retail Credit</v>
          </cell>
          <cell r="B42">
            <v>3267580.0527091301</v>
          </cell>
          <cell r="C42">
            <v>3627452.3932837499</v>
          </cell>
          <cell r="D42">
            <v>3509058.69747897</v>
          </cell>
          <cell r="E42">
            <v>3650421.7119008601</v>
          </cell>
          <cell r="F42">
            <v>3566721.0753999101</v>
          </cell>
          <cell r="G42">
            <v>3686468.2297487101</v>
          </cell>
          <cell r="H42">
            <v>3699790.2403109302</v>
          </cell>
          <cell r="I42">
            <v>3609463.6621818501</v>
          </cell>
          <cell r="J42">
            <v>3761386.7334447498</v>
          </cell>
          <cell r="K42">
            <v>3657167.66388025</v>
          </cell>
          <cell r="L42">
            <v>3797656.4067418398</v>
          </cell>
          <cell r="M42">
            <v>3813684.5986692202</v>
          </cell>
          <cell r="O42">
            <v>43646851.46575018</v>
          </cell>
        </row>
        <row r="43">
          <cell r="A43" t="str">
            <v xml:space="preserve">    Commercial Variable</v>
          </cell>
          <cell r="B43">
            <v>19456.587406369999</v>
          </cell>
          <cell r="C43">
            <v>21518.237237820002</v>
          </cell>
          <cell r="D43">
            <v>20804.61037608</v>
          </cell>
          <cell r="E43">
            <v>21478.627421599998</v>
          </cell>
          <cell r="F43">
            <v>20767.314214490001</v>
          </cell>
          <cell r="G43">
            <v>21441.24594438</v>
          </cell>
          <cell r="H43">
            <v>21424.06212939</v>
          </cell>
          <cell r="I43">
            <v>20718.323807770001</v>
          </cell>
          <cell r="J43">
            <v>21394.392061400002</v>
          </cell>
          <cell r="K43">
            <v>20689.524221669999</v>
          </cell>
          <cell r="L43">
            <v>21363.469688789999</v>
          </cell>
          <cell r="M43">
            <v>21402.974525260001</v>
          </cell>
          <cell r="O43">
            <v>252459.36903502</v>
          </cell>
        </row>
        <row r="44">
          <cell r="A44" t="str">
            <v xml:space="preserve">    Commercial 6 Month Mtg</v>
          </cell>
          <cell r="B44">
            <v>1385.1684440900001</v>
          </cell>
          <cell r="C44">
            <v>1471.0255183300001</v>
          </cell>
          <cell r="D44">
            <v>1365.41787241</v>
          </cell>
          <cell r="E44">
            <v>1409.6521291199999</v>
          </cell>
          <cell r="F44">
            <v>1362.97031158</v>
          </cell>
          <cell r="G44">
            <v>1407.1943153300001</v>
          </cell>
          <cell r="H44">
            <v>1406.0685650200001</v>
          </cell>
          <cell r="I44">
            <v>1359.7437655000001</v>
          </cell>
          <cell r="J44">
            <v>1404.1181159400001</v>
          </cell>
          <cell r="K44">
            <v>1357.85826937</v>
          </cell>
          <cell r="L44">
            <v>1402.0885926599999</v>
          </cell>
          <cell r="M44">
            <v>1404.5135591000001</v>
          </cell>
          <cell r="O44">
            <v>16735.819458450002</v>
          </cell>
        </row>
        <row r="45">
          <cell r="A45" t="str">
            <v xml:space="preserve">    Commercial 1 Year Mtg</v>
          </cell>
          <cell r="B45">
            <v>87805.243206910003</v>
          </cell>
          <cell r="C45">
            <v>96571.112332760007</v>
          </cell>
          <cell r="D45">
            <v>93039.680057399994</v>
          </cell>
          <cell r="E45">
            <v>94575.537230550006</v>
          </cell>
          <cell r="F45">
            <v>90021.301298489998</v>
          </cell>
          <cell r="G45">
            <v>88142.229358950004</v>
          </cell>
          <cell r="H45">
            <v>83932.879890679993</v>
          </cell>
          <cell r="I45">
            <v>80562.388006890003</v>
          </cell>
          <cell r="J45">
            <v>82942.079773310004</v>
          </cell>
          <cell r="K45">
            <v>80209.410402349997</v>
          </cell>
          <cell r="L45">
            <v>82822.214035219993</v>
          </cell>
          <cell r="M45">
            <v>82982.648392350005</v>
          </cell>
          <cell r="O45">
            <v>1043606.72398586</v>
          </cell>
        </row>
        <row r="46">
          <cell r="A46" t="str">
            <v xml:space="preserve">    Commercial 2 Year Mtg</v>
          </cell>
          <cell r="B46">
            <v>32859.064658570001</v>
          </cell>
          <cell r="C46">
            <v>36289.767067369998</v>
          </cell>
          <cell r="D46">
            <v>35076.295519430001</v>
          </cell>
          <cell r="E46">
            <v>36201.797924630002</v>
          </cell>
          <cell r="F46">
            <v>34829.354045400003</v>
          </cell>
          <cell r="G46">
            <v>35834.454670749998</v>
          </cell>
          <cell r="H46">
            <v>35796.919567420002</v>
          </cell>
          <cell r="I46">
            <v>34606.867315420001</v>
          </cell>
          <cell r="J46">
            <v>35630.594198400002</v>
          </cell>
          <cell r="K46">
            <v>34017.537209670001</v>
          </cell>
          <cell r="L46">
            <v>34751.772680189999</v>
          </cell>
          <cell r="M46">
            <v>34652.916998829998</v>
          </cell>
          <cell r="O46">
            <v>420547.34185607999</v>
          </cell>
        </row>
        <row r="47">
          <cell r="A47" t="str">
            <v xml:space="preserve">    Commercial 3 Year Mtg</v>
          </cell>
          <cell r="B47">
            <v>48772.284410269996</v>
          </cell>
          <cell r="C47">
            <v>53637.299248310002</v>
          </cell>
          <cell r="D47">
            <v>51613.628330430001</v>
          </cell>
          <cell r="E47">
            <v>51852.278051330002</v>
          </cell>
          <cell r="F47">
            <v>47725.638645530002</v>
          </cell>
          <cell r="G47">
            <v>48009.608647219997</v>
          </cell>
          <cell r="H47">
            <v>47715.058916319998</v>
          </cell>
          <cell r="I47">
            <v>45865.915317530002</v>
          </cell>
          <cell r="J47">
            <v>46411.284347219997</v>
          </cell>
          <cell r="K47">
            <v>44238.139832269997</v>
          </cell>
          <cell r="L47">
            <v>45543.062660429998</v>
          </cell>
          <cell r="M47">
            <v>45552.472903850001</v>
          </cell>
          <cell r="O47">
            <v>576936.67131071002</v>
          </cell>
        </row>
        <row r="48">
          <cell r="A48" t="str">
            <v xml:space="preserve">    Commercial 4 Year Mtg</v>
          </cell>
          <cell r="B48">
            <v>68557.510001360002</v>
          </cell>
          <cell r="C48">
            <v>75800.322038929997</v>
          </cell>
          <cell r="D48">
            <v>73424.622736780002</v>
          </cell>
          <cell r="E48">
            <v>75879.521736170005</v>
          </cell>
          <cell r="F48">
            <v>73345.833928940003</v>
          </cell>
          <cell r="G48">
            <v>75705.503079820002</v>
          </cell>
          <cell r="H48">
            <v>75622.816214239996</v>
          </cell>
          <cell r="I48">
            <v>73252.181572560003</v>
          </cell>
          <cell r="J48">
            <v>75702.197088970002</v>
          </cell>
          <cell r="K48">
            <v>73168.413278430002</v>
          </cell>
          <cell r="L48">
            <v>75512.262484969993</v>
          </cell>
          <cell r="M48">
            <v>75645.529280410003</v>
          </cell>
          <cell r="O48">
            <v>891616.71344157995</v>
          </cell>
        </row>
        <row r="49">
          <cell r="A49" t="str">
            <v xml:space="preserve">    Commercial 5 Year Mtg</v>
          </cell>
          <cell r="B49">
            <v>410530.31037327001</v>
          </cell>
          <cell r="C49">
            <v>453124.16095935</v>
          </cell>
          <cell r="D49">
            <v>437502.29050306999</v>
          </cell>
          <cell r="E49">
            <v>450475.99047567003</v>
          </cell>
          <cell r="F49">
            <v>433283.17452632001</v>
          </cell>
          <cell r="G49">
            <v>445587.98814327997</v>
          </cell>
          <cell r="H49">
            <v>444814.03416764003</v>
          </cell>
          <cell r="I49">
            <v>429594.50227553002</v>
          </cell>
          <cell r="J49">
            <v>440087.49576786999</v>
          </cell>
          <cell r="K49">
            <v>421872.80303174001</v>
          </cell>
          <cell r="L49">
            <v>434252.76915728999</v>
          </cell>
          <cell r="M49">
            <v>433643.30166682001</v>
          </cell>
          <cell r="O49">
            <v>5234768.82104785</v>
          </cell>
        </row>
        <row r="50">
          <cell r="A50" t="str">
            <v xml:space="preserve">   Commercial Mortgages</v>
          </cell>
          <cell r="B50">
            <v>669366.16850083997</v>
          </cell>
          <cell r="C50">
            <v>738411.92440287</v>
          </cell>
          <cell r="D50">
            <v>712826.54539560003</v>
          </cell>
          <cell r="E50">
            <v>731873.40496906999</v>
          </cell>
          <cell r="F50">
            <v>701335.58697075001</v>
          </cell>
          <cell r="G50">
            <v>716128.22415973002</v>
          </cell>
          <cell r="H50">
            <v>710711.83945070999</v>
          </cell>
          <cell r="I50">
            <v>685959.92206120002</v>
          </cell>
          <cell r="J50">
            <v>703572.16135310999</v>
          </cell>
          <cell r="K50">
            <v>675553.68624549999</v>
          </cell>
          <cell r="L50">
            <v>695647.63929954998</v>
          </cell>
          <cell r="M50">
            <v>695284.35732662003</v>
          </cell>
          <cell r="O50">
            <v>8436671.4601355493</v>
          </cell>
        </row>
        <row r="51">
          <cell r="A51" t="str">
            <v xml:space="preserve">    Instalment - Commercial</v>
          </cell>
          <cell r="B51">
            <v>1379866.6378964901</v>
          </cell>
          <cell r="C51">
            <v>1525815.11126863</v>
          </cell>
          <cell r="D51">
            <v>1474933.8015362499</v>
          </cell>
          <cell r="E51">
            <v>1522365.2829585201</v>
          </cell>
          <cell r="F51">
            <v>1471712.5242550999</v>
          </cell>
          <cell r="G51">
            <v>1519010.81867046</v>
          </cell>
          <cell r="H51">
            <v>1517272.88695203</v>
          </cell>
          <cell r="I51">
            <v>1466760.0182483799</v>
          </cell>
          <cell r="J51">
            <v>1513988.04343152</v>
          </cell>
          <cell r="K51">
            <v>1463559.0797945301</v>
          </cell>
          <cell r="L51">
            <v>1510615.23013793</v>
          </cell>
          <cell r="M51">
            <v>1510839.3332921099</v>
          </cell>
          <cell r="O51">
            <v>17876738.768441949</v>
          </cell>
        </row>
        <row r="52">
          <cell r="A52" t="str">
            <v xml:space="preserve">    Fixed Instalment - Commercial</v>
          </cell>
          <cell r="B52">
            <v>3195411.9062126698</v>
          </cell>
          <cell r="C52">
            <v>3527726.8011953998</v>
          </cell>
          <cell r="D52">
            <v>3402735.3469299702</v>
          </cell>
          <cell r="E52">
            <v>3507838.7856357298</v>
          </cell>
          <cell r="F52">
            <v>3384315.5632526302</v>
          </cell>
          <cell r="G52">
            <v>3480951.59840141</v>
          </cell>
          <cell r="H52">
            <v>3470589.3508989601</v>
          </cell>
          <cell r="I52">
            <v>3351028.4390445701</v>
          </cell>
          <cell r="J52">
            <v>3451410.7952347398</v>
          </cell>
          <cell r="K52">
            <v>3325197.4020937099</v>
          </cell>
          <cell r="L52">
            <v>3421914.3253583298</v>
          </cell>
          <cell r="M52">
            <v>3413854.50172567</v>
          </cell>
          <cell r="O52">
            <v>40932974.815983787</v>
          </cell>
        </row>
        <row r="53">
          <cell r="A53" t="str">
            <v xml:space="preserve">    Demand - Commercial</v>
          </cell>
          <cell r="B53">
            <v>1383605.62948888</v>
          </cell>
          <cell r="C53">
            <v>1529966.6577534201</v>
          </cell>
          <cell r="D53">
            <v>1478947.3863911</v>
          </cell>
          <cell r="E53">
            <v>1526524.3883970301</v>
          </cell>
          <cell r="F53">
            <v>1475717.9351305701</v>
          </cell>
          <cell r="G53">
            <v>1523145.1021507501</v>
          </cell>
          <cell r="H53">
            <v>1521410.69654424</v>
          </cell>
          <cell r="I53">
            <v>1470762.34031767</v>
          </cell>
          <cell r="J53">
            <v>1518115.76119143</v>
          </cell>
          <cell r="K53">
            <v>1467543.07358869</v>
          </cell>
          <cell r="L53">
            <v>1514733.3306004601</v>
          </cell>
          <cell r="M53">
            <v>1515842.8805448101</v>
          </cell>
          <cell r="O53">
            <v>17926315.182099052</v>
          </cell>
        </row>
        <row r="54">
          <cell r="A54" t="str">
            <v xml:space="preserve">    Fixed Demand - Commercial</v>
          </cell>
          <cell r="B54">
            <v>153796.93618610999</v>
          </cell>
          <cell r="C54">
            <v>169035.66542544001</v>
          </cell>
          <cell r="D54">
            <v>163305.05892350001</v>
          </cell>
          <cell r="E54">
            <v>168379.92393855</v>
          </cell>
          <cell r="F54">
            <v>162545.54836387001</v>
          </cell>
          <cell r="G54">
            <v>167537.0642196</v>
          </cell>
          <cell r="H54">
            <v>167183.60045468999</v>
          </cell>
          <cell r="I54">
            <v>161634.00254650001</v>
          </cell>
          <cell r="J54">
            <v>166854.11980523</v>
          </cell>
          <cell r="K54">
            <v>161310.72670658</v>
          </cell>
          <cell r="L54">
            <v>166558.09818632001</v>
          </cell>
          <cell r="M54">
            <v>166856.83142843001</v>
          </cell>
          <cell r="O54">
            <v>1974997.5761848199</v>
          </cell>
        </row>
        <row r="55">
          <cell r="A55" t="str">
            <v xml:space="preserve">    LOC - Commercial</v>
          </cell>
          <cell r="B55">
            <v>1814179.5344178099</v>
          </cell>
          <cell r="C55">
            <v>2006556.51502055</v>
          </cell>
          <cell r="D55">
            <v>1939764.7409246599</v>
          </cell>
          <cell r="E55">
            <v>2002372.5825</v>
          </cell>
          <cell r="F55">
            <v>1936178.26790411</v>
          </cell>
          <cell r="G55">
            <v>1998453.47371233</v>
          </cell>
          <cell r="H55">
            <v>1996429.8261164399</v>
          </cell>
          <cell r="I55">
            <v>1930250.70680137</v>
          </cell>
          <cell r="J55">
            <v>1992655.39284247</v>
          </cell>
          <cell r="K55">
            <v>1926505.6582328801</v>
          </cell>
          <cell r="L55">
            <v>1988665.17262329</v>
          </cell>
          <cell r="M55">
            <v>1987332.6175273999</v>
          </cell>
          <cell r="O55">
            <v>23519344.48862331</v>
          </cell>
        </row>
        <row r="56">
          <cell r="A56" t="str">
            <v xml:space="preserve">    Overdrafts - Commercial</v>
          </cell>
          <cell r="B56">
            <v>17454.369205480001</v>
          </cell>
          <cell r="C56">
            <v>19324.48019178</v>
          </cell>
          <cell r="D56">
            <v>18701.109863009999</v>
          </cell>
          <cell r="E56">
            <v>19324.48019178</v>
          </cell>
          <cell r="F56">
            <v>18701.109863009999</v>
          </cell>
          <cell r="G56">
            <v>19324.48019178</v>
          </cell>
          <cell r="H56">
            <v>19324.48019178</v>
          </cell>
          <cell r="I56">
            <v>18701.109863009999</v>
          </cell>
          <cell r="J56">
            <v>19324.48019178</v>
          </cell>
          <cell r="K56">
            <v>18701.109863009999</v>
          </cell>
          <cell r="L56">
            <v>19324.48019178</v>
          </cell>
          <cell r="M56">
            <v>19324.48019178</v>
          </cell>
          <cell r="O56">
            <v>227530.16999997999</v>
          </cell>
        </row>
        <row r="57">
          <cell r="A57" t="str">
            <v xml:space="preserve">   Commercial Credit</v>
          </cell>
          <cell r="B57">
            <v>7944315.0134074399</v>
          </cell>
          <cell r="C57">
            <v>8778425.2308552209</v>
          </cell>
          <cell r="D57">
            <v>8478387.4445684906</v>
          </cell>
          <cell r="E57">
            <v>8746805.4436216094</v>
          </cell>
          <cell r="F57">
            <v>8449170.94876929</v>
          </cell>
          <cell r="G57">
            <v>8708422.5373463295</v>
          </cell>
          <cell r="H57">
            <v>8692210.8411581405</v>
          </cell>
          <cell r="I57">
            <v>8399136.6168214995</v>
          </cell>
          <cell r="J57">
            <v>8662348.5926971696</v>
          </cell>
          <cell r="K57">
            <v>8362817.0502794003</v>
          </cell>
          <cell r="L57">
            <v>8621810.6370981093</v>
          </cell>
          <cell r="M57">
            <v>8614050.6447101999</v>
          </cell>
          <cell r="O57">
            <v>102457901.00133288</v>
          </cell>
        </row>
        <row r="58">
          <cell r="A58" t="str">
            <v xml:space="preserve">  Total Loans</v>
          </cell>
          <cell r="B58">
            <v>17749659.062970299</v>
          </cell>
          <cell r="C58">
            <v>19625255.181267701</v>
          </cell>
          <cell r="D58">
            <v>18968384.9954748</v>
          </cell>
          <cell r="E58">
            <v>19693977.499931902</v>
          </cell>
          <cell r="F58">
            <v>19106542.662356101</v>
          </cell>
          <cell r="G58">
            <v>19772363.373348702</v>
          </cell>
          <cell r="H58">
            <v>19889884.469352901</v>
          </cell>
          <cell r="I58">
            <v>19324350.685432501</v>
          </cell>
          <cell r="J58">
            <v>20065910.681400701</v>
          </cell>
          <cell r="K58">
            <v>19555408.4425814</v>
          </cell>
          <cell r="L58">
            <v>20295467.044020399</v>
          </cell>
          <cell r="M58">
            <v>20370265.454341799</v>
          </cell>
          <cell r="O58">
            <v>234417469.55247924</v>
          </cell>
        </row>
        <row r="59">
          <cell r="A59" t="str">
            <v xml:space="preserve"> Total Interest Income</v>
          </cell>
          <cell r="B59">
            <v>18663441.0022223</v>
          </cell>
          <cell r="C59">
            <v>20637825.140190199</v>
          </cell>
          <cell r="D59">
            <v>19964776.619002301</v>
          </cell>
          <cell r="E59">
            <v>20729598.3598313</v>
          </cell>
          <cell r="F59">
            <v>20092912.739710901</v>
          </cell>
          <cell r="G59">
            <v>20790985.5742907</v>
          </cell>
          <cell r="H59">
            <v>20909793.7500805</v>
          </cell>
          <cell r="I59">
            <v>20300326.7159307</v>
          </cell>
          <cell r="J59">
            <v>21067219.827164199</v>
          </cell>
          <cell r="K59">
            <v>20523535.117006298</v>
          </cell>
          <cell r="L59">
            <v>21298193.370665699</v>
          </cell>
          <cell r="M59">
            <v>21383715.449196599</v>
          </cell>
          <cell r="O59">
            <v>246362323.6652917</v>
          </cell>
        </row>
        <row r="61">
          <cell r="A61" t="str">
            <v>Interest Expense:</v>
          </cell>
        </row>
        <row r="62">
          <cell r="A62" t="str">
            <v xml:space="preserve">    Plan 24</v>
          </cell>
          <cell r="B62">
            <v>6612.9808739099999</v>
          </cell>
          <cell r="C62">
            <v>7321.5145389700001</v>
          </cell>
          <cell r="D62">
            <v>7085.3366506100001</v>
          </cell>
          <cell r="E62">
            <v>7321.5145389700001</v>
          </cell>
          <cell r="F62">
            <v>7085.3366506100001</v>
          </cell>
          <cell r="G62">
            <v>7321.5145389700001</v>
          </cell>
          <cell r="H62">
            <v>7321.5145389700001</v>
          </cell>
          <cell r="I62">
            <v>7085.3366506100001</v>
          </cell>
          <cell r="J62">
            <v>7321.5145389700001</v>
          </cell>
          <cell r="K62">
            <v>7085.3366506100001</v>
          </cell>
          <cell r="L62">
            <v>7321.5145389700001</v>
          </cell>
          <cell r="M62">
            <v>7336.7676763600002</v>
          </cell>
          <cell r="O62">
            <v>86220.182386529996</v>
          </cell>
        </row>
        <row r="63">
          <cell r="A63" t="str">
            <v xml:space="preserve">    US Savings &amp; Chequing</v>
          </cell>
          <cell r="B63">
            <v>27227.073091080001</v>
          </cell>
          <cell r="C63">
            <v>30326.717357040001</v>
          </cell>
          <cell r="D63">
            <v>29579.274419329999</v>
          </cell>
          <cell r="E63">
            <v>31141.805602050001</v>
          </cell>
          <cell r="F63">
            <v>30717.187334599999</v>
          </cell>
          <cell r="G63">
            <v>32058.56188533</v>
          </cell>
          <cell r="H63">
            <v>32448.599209799999</v>
          </cell>
          <cell r="I63">
            <v>31207.818642940001</v>
          </cell>
          <cell r="J63">
            <v>31742.18145529</v>
          </cell>
          <cell r="K63">
            <v>30766.143701559999</v>
          </cell>
          <cell r="L63">
            <v>31849.79310187</v>
          </cell>
          <cell r="M63">
            <v>31949.57737902</v>
          </cell>
          <cell r="O63">
            <v>371014.73317990999</v>
          </cell>
        </row>
        <row r="64">
          <cell r="A64" t="str">
            <v xml:space="preserve">    Maximiser</v>
          </cell>
          <cell r="B64">
            <v>7869.5949466499997</v>
          </cell>
          <cell r="C64">
            <v>8765.5026521899999</v>
          </cell>
          <cell r="D64">
            <v>8549.4649906499999</v>
          </cell>
          <cell r="E64">
            <v>9001.0922157999994</v>
          </cell>
          <cell r="F64">
            <v>8878.3624303699999</v>
          </cell>
          <cell r="G64">
            <v>9266.0674871400006</v>
          </cell>
          <cell r="H64">
            <v>9378.80218737</v>
          </cell>
          <cell r="I64">
            <v>9020.1723665299996</v>
          </cell>
          <cell r="J64">
            <v>9174.6222272499999</v>
          </cell>
          <cell r="K64">
            <v>8892.5124681800007</v>
          </cell>
          <cell r="L64">
            <v>9205.7257939600004</v>
          </cell>
          <cell r="M64">
            <v>9234.5670687999991</v>
          </cell>
          <cell r="O64">
            <v>107236.48683489001</v>
          </cell>
        </row>
        <row r="65">
          <cell r="A65" t="str">
            <v xml:space="preserve">    Adv Savings - Commercial</v>
          </cell>
          <cell r="B65">
            <v>139755.7615277</v>
          </cell>
          <cell r="C65">
            <v>158494.48001505001</v>
          </cell>
          <cell r="D65">
            <v>157255.80166976</v>
          </cell>
          <cell r="E65">
            <v>167937.29440312</v>
          </cell>
          <cell r="F65">
            <v>167923.38226585</v>
          </cell>
          <cell r="G65">
            <v>178012.78153897001</v>
          </cell>
          <cell r="H65">
            <v>182764.12260201</v>
          </cell>
          <cell r="I65">
            <v>179117.08905762</v>
          </cell>
          <cell r="J65">
            <v>186427.54592634999</v>
          </cell>
          <cell r="K65">
            <v>183960.60806488001</v>
          </cell>
          <cell r="L65">
            <v>193677.41323422</v>
          </cell>
          <cell r="M65">
            <v>195916.73810648001</v>
          </cell>
          <cell r="O65">
            <v>2091243.01841201</v>
          </cell>
        </row>
        <row r="66">
          <cell r="A66" t="str">
            <v xml:space="preserve">    Adv Savings - Retail</v>
          </cell>
          <cell r="B66">
            <v>1365537.4049589001</v>
          </cell>
          <cell r="C66">
            <v>1520995.91175</v>
          </cell>
          <cell r="D66">
            <v>1483508.9102054799</v>
          </cell>
          <cell r="E66">
            <v>1561875.56885959</v>
          </cell>
          <cell r="F66">
            <v>1540579.41400685</v>
          </cell>
          <cell r="G66">
            <v>1607854.2548116399</v>
          </cell>
          <cell r="H66">
            <v>1627416.05507877</v>
          </cell>
          <cell r="I66">
            <v>1565186.3697945201</v>
          </cell>
          <cell r="J66">
            <v>1591986.61328425</v>
          </cell>
          <cell r="K66">
            <v>1543034.73575342</v>
          </cell>
          <cell r="L66">
            <v>1597383.7211404101</v>
          </cell>
          <cell r="M66">
            <v>1602388.27886301</v>
          </cell>
          <cell r="O66">
            <v>18607747.238506839</v>
          </cell>
        </row>
        <row r="67">
          <cell r="A67" t="str">
            <v xml:space="preserve">    Prime Related Chequing</v>
          </cell>
          <cell r="B67">
            <v>218298.14475384</v>
          </cell>
          <cell r="C67">
            <v>247567.97592713</v>
          </cell>
          <cell r="D67">
            <v>245633.16372549001</v>
          </cell>
          <cell r="E67">
            <v>262317.62776200002</v>
          </cell>
          <cell r="F67">
            <v>262295.89651191002</v>
          </cell>
          <cell r="G67">
            <v>278055.51287054998</v>
          </cell>
          <cell r="H67">
            <v>285477.09601467999</v>
          </cell>
          <cell r="I67">
            <v>279780.43891118001</v>
          </cell>
          <cell r="J67">
            <v>291199.35283637</v>
          </cell>
          <cell r="K67">
            <v>287346.00165885</v>
          </cell>
          <cell r="L67">
            <v>302523.62803000998</v>
          </cell>
          <cell r="M67">
            <v>306021.44890199002</v>
          </cell>
          <cell r="O67">
            <v>3266516.2879039999</v>
          </cell>
        </row>
        <row r="68">
          <cell r="A68" t="str">
            <v xml:space="preserve">    OHOSP/CAIS/RESP</v>
          </cell>
          <cell r="B68">
            <v>32143.680616909998</v>
          </cell>
          <cell r="C68">
            <v>35803.052147549999</v>
          </cell>
          <cell r="D68">
            <v>34920.637668939999</v>
          </cell>
          <cell r="E68">
            <v>36765.3274762</v>
          </cell>
          <cell r="F68">
            <v>36264.032593780001</v>
          </cell>
          <cell r="G68">
            <v>37847.628423659997</v>
          </cell>
          <cell r="H68">
            <v>38308.097009869998</v>
          </cell>
          <cell r="I68">
            <v>36843.258153100003</v>
          </cell>
          <cell r="J68">
            <v>37474.114407480003</v>
          </cell>
          <cell r="K68">
            <v>36321.826265919997</v>
          </cell>
          <cell r="L68">
            <v>37601.159144910001</v>
          </cell>
          <cell r="M68">
            <v>37718.962479349997</v>
          </cell>
          <cell r="O68">
            <v>438011.77638767002</v>
          </cell>
        </row>
        <row r="69">
          <cell r="A69" t="str">
            <v xml:space="preserve">   Demand Deposits</v>
          </cell>
          <cell r="B69">
            <v>1797444.6407689899</v>
          </cell>
          <cell r="C69">
            <v>2009275.1543879299</v>
          </cell>
          <cell r="D69">
            <v>1966532.5893302599</v>
          </cell>
          <cell r="E69">
            <v>2076360.2308577299</v>
          </cell>
          <cell r="F69">
            <v>2053743.61179397</v>
          </cell>
          <cell r="G69">
            <v>2150416.3215562599</v>
          </cell>
          <cell r="H69">
            <v>2183114.2866414702</v>
          </cell>
          <cell r="I69">
            <v>2108240.4835764999</v>
          </cell>
          <cell r="J69">
            <v>2155325.9446759601</v>
          </cell>
          <cell r="K69">
            <v>2097407.1645634202</v>
          </cell>
          <cell r="L69">
            <v>2179562.9549843501</v>
          </cell>
          <cell r="M69">
            <v>2190566.3404750102</v>
          </cell>
          <cell r="O69">
            <v>24967989.72361185</v>
          </cell>
        </row>
        <row r="70">
          <cell r="A70" t="str">
            <v xml:space="preserve">     Retail Short Terms</v>
          </cell>
          <cell r="B70">
            <v>261054.12610173001</v>
          </cell>
          <cell r="C70">
            <v>293933.94017197</v>
          </cell>
          <cell r="D70">
            <v>289346.42392634001</v>
          </cell>
          <cell r="E70">
            <v>304667.17354772001</v>
          </cell>
          <cell r="F70">
            <v>296475.98797994002</v>
          </cell>
          <cell r="G70">
            <v>310003.78689833003</v>
          </cell>
          <cell r="H70">
            <v>314627.76284227002</v>
          </cell>
          <cell r="I70">
            <v>309434.27541305003</v>
          </cell>
          <cell r="J70">
            <v>325576.89314962999</v>
          </cell>
          <cell r="K70">
            <v>319024.21158443001</v>
          </cell>
          <cell r="L70">
            <v>333853.01612252003</v>
          </cell>
          <cell r="M70">
            <v>336498.49699170998</v>
          </cell>
          <cell r="O70">
            <v>3694496.0947296401</v>
          </cell>
        </row>
        <row r="71">
          <cell r="A71" t="str">
            <v xml:space="preserve">     CBC GSC</v>
          </cell>
          <cell r="B71">
            <v>63669.716734250003</v>
          </cell>
          <cell r="C71">
            <v>71667.099027400007</v>
          </cell>
          <cell r="D71">
            <v>70556.385758899996</v>
          </cell>
          <cell r="E71">
            <v>74281.354421919998</v>
          </cell>
          <cell r="F71">
            <v>72277.870454789998</v>
          </cell>
          <cell r="G71">
            <v>75587.254986300002</v>
          </cell>
          <cell r="H71">
            <v>76715.590013699999</v>
          </cell>
          <cell r="I71">
            <v>75448.751063010001</v>
          </cell>
          <cell r="J71">
            <v>79386.341167120001</v>
          </cell>
          <cell r="K71">
            <v>77784.508317810003</v>
          </cell>
          <cell r="L71">
            <v>81399.645339730007</v>
          </cell>
          <cell r="M71">
            <v>82041.920835619996</v>
          </cell>
          <cell r="O71">
            <v>900816.43812055001</v>
          </cell>
        </row>
        <row r="72">
          <cell r="A72" t="str">
            <v xml:space="preserve">    Short Terms</v>
          </cell>
          <cell r="B72">
            <v>324723.84283598</v>
          </cell>
          <cell r="C72">
            <v>365601.03919937002</v>
          </cell>
          <cell r="D72">
            <v>359902.80968523998</v>
          </cell>
          <cell r="E72">
            <v>378948.52796963998</v>
          </cell>
          <cell r="F72">
            <v>368753.85843472998</v>
          </cell>
          <cell r="G72">
            <v>385591.04188462999</v>
          </cell>
          <cell r="H72">
            <v>391343.35285596998</v>
          </cell>
          <cell r="I72">
            <v>384883.02647605998</v>
          </cell>
          <cell r="J72">
            <v>404963.23431675002</v>
          </cell>
          <cell r="K72">
            <v>396808.71990223997</v>
          </cell>
          <cell r="L72">
            <v>415252.66146224999</v>
          </cell>
          <cell r="M72">
            <v>418540.41782733001</v>
          </cell>
          <cell r="O72">
            <v>4595312.5328501901</v>
          </cell>
        </row>
        <row r="73">
          <cell r="A73" t="str">
            <v xml:space="preserve">     RSP/GIC 1 year</v>
          </cell>
          <cell r="B73">
            <v>758695.34998997999</v>
          </cell>
          <cell r="C73">
            <v>857213.31758071005</v>
          </cell>
          <cell r="D73">
            <v>850499.89672415005</v>
          </cell>
          <cell r="E73">
            <v>905687.78940395999</v>
          </cell>
          <cell r="F73">
            <v>892932.17487078998</v>
          </cell>
          <cell r="G73">
            <v>951365.85630045005</v>
          </cell>
          <cell r="H73">
            <v>987331.32252600999</v>
          </cell>
          <cell r="I73">
            <v>986367.85525726003</v>
          </cell>
          <cell r="J73">
            <v>1039254.53628639</v>
          </cell>
          <cell r="K73">
            <v>1011810.24032701</v>
          </cell>
          <cell r="L73">
            <v>1051296.3204942499</v>
          </cell>
          <cell r="M73">
            <v>1056268.5201588999</v>
          </cell>
          <cell r="O73">
            <v>11348723.179919859</v>
          </cell>
        </row>
        <row r="74">
          <cell r="A74" t="str">
            <v xml:space="preserve">     RSP/GIC 2 year</v>
          </cell>
          <cell r="B74">
            <v>271105.04737791</v>
          </cell>
          <cell r="C74">
            <v>304457.39370434999</v>
          </cell>
          <cell r="D74">
            <v>298824.88844697998</v>
          </cell>
          <cell r="E74">
            <v>313284.38689041999</v>
          </cell>
          <cell r="F74">
            <v>301232.70210111002</v>
          </cell>
          <cell r="G74">
            <v>310902.08269837999</v>
          </cell>
          <cell r="H74">
            <v>312080.12930417998</v>
          </cell>
          <cell r="I74">
            <v>304017.78938357002</v>
          </cell>
          <cell r="J74">
            <v>317462.97440185997</v>
          </cell>
          <cell r="K74">
            <v>309041.06454290001</v>
          </cell>
          <cell r="L74">
            <v>321836.77647848998</v>
          </cell>
          <cell r="M74">
            <v>323949.08472086</v>
          </cell>
          <cell r="O74">
            <v>3688194.3200510102</v>
          </cell>
        </row>
        <row r="75">
          <cell r="A75" t="str">
            <v xml:space="preserve">     RSP/GIC 3 year</v>
          </cell>
          <cell r="B75">
            <v>443532.94122739998</v>
          </cell>
          <cell r="C75">
            <v>487814.57323005999</v>
          </cell>
          <cell r="D75">
            <v>469329.31948150002</v>
          </cell>
          <cell r="E75">
            <v>482639.41768572998</v>
          </cell>
          <cell r="F75">
            <v>456560.79437094001</v>
          </cell>
          <cell r="G75">
            <v>465744.59305483999</v>
          </cell>
          <cell r="H75">
            <v>462040.83933932998</v>
          </cell>
          <cell r="I75">
            <v>445154.19224717998</v>
          </cell>
          <cell r="J75">
            <v>458982.34206264</v>
          </cell>
          <cell r="K75">
            <v>438895.71936385997</v>
          </cell>
          <cell r="L75">
            <v>447953.54801167001</v>
          </cell>
          <cell r="M75">
            <v>447808.25956040999</v>
          </cell>
          <cell r="O75">
            <v>5506456.5396355595</v>
          </cell>
        </row>
        <row r="76">
          <cell r="A76" t="str">
            <v xml:space="preserve">     RSP/GIC 4 year</v>
          </cell>
          <cell r="B76">
            <v>152060.16832048999</v>
          </cell>
          <cell r="C76">
            <v>173312.05412757001</v>
          </cell>
          <cell r="D76">
            <v>171599.12295711</v>
          </cell>
          <cell r="E76">
            <v>180889.32276787001</v>
          </cell>
          <cell r="F76">
            <v>175177.30022981</v>
          </cell>
          <cell r="G76">
            <v>182786.28337372001</v>
          </cell>
          <cell r="H76">
            <v>185153.66406901999</v>
          </cell>
          <cell r="I76">
            <v>181868.17563524999</v>
          </cell>
          <cell r="J76">
            <v>191183.94948710001</v>
          </cell>
          <cell r="K76">
            <v>186903.93149936001</v>
          </cell>
          <cell r="L76">
            <v>194991.96369062999</v>
          </cell>
          <cell r="M76">
            <v>196380.62160036</v>
          </cell>
          <cell r="O76">
            <v>2172306.5577582899</v>
          </cell>
        </row>
        <row r="77">
          <cell r="A77" t="str">
            <v xml:space="preserve">     RSP/GIC 5 year</v>
          </cell>
          <cell r="B77">
            <v>827110.45969009004</v>
          </cell>
          <cell r="C77">
            <v>932722.12412259995</v>
          </cell>
          <cell r="D77">
            <v>917100.87290116004</v>
          </cell>
          <cell r="E77">
            <v>963359.01963882998</v>
          </cell>
          <cell r="F77">
            <v>930540.63211079</v>
          </cell>
          <cell r="G77">
            <v>968712.87216363999</v>
          </cell>
          <cell r="H77">
            <v>980184.96576706006</v>
          </cell>
          <cell r="I77">
            <v>961950.13886088994</v>
          </cell>
          <cell r="J77">
            <v>1011467.00374333</v>
          </cell>
          <cell r="K77">
            <v>989194.84809879004</v>
          </cell>
          <cell r="L77">
            <v>1033446.52591938</v>
          </cell>
          <cell r="M77">
            <v>1045019.4117834501</v>
          </cell>
          <cell r="O77">
            <v>11560808.87480001</v>
          </cell>
        </row>
        <row r="78">
          <cell r="A78" t="str">
            <v xml:space="preserve">    GICs</v>
          </cell>
          <cell r="B78">
            <v>2452503.9666058701</v>
          </cell>
          <cell r="C78">
            <v>2755519.4627652899</v>
          </cell>
          <cell r="D78">
            <v>2707354.1005108999</v>
          </cell>
          <cell r="E78">
            <v>2845859.9363868101</v>
          </cell>
          <cell r="F78">
            <v>2756443.60368344</v>
          </cell>
          <cell r="G78">
            <v>2879511.6875910298</v>
          </cell>
          <cell r="H78">
            <v>2926790.9210056001</v>
          </cell>
          <cell r="I78">
            <v>2879358.1513841501</v>
          </cell>
          <cell r="J78">
            <v>3018350.8059813199</v>
          </cell>
          <cell r="K78">
            <v>2935845.80383192</v>
          </cell>
          <cell r="L78">
            <v>3049525.13459442</v>
          </cell>
          <cell r="M78">
            <v>3069425.8978239801</v>
          </cell>
          <cell r="O78">
            <v>34276489.472164728</v>
          </cell>
        </row>
        <row r="79">
          <cell r="A79" t="str">
            <v xml:space="preserve">     LTR 1 year</v>
          </cell>
          <cell r="B79">
            <v>194622.50011990999</v>
          </cell>
          <cell r="C79">
            <v>212173.01427794</v>
          </cell>
          <cell r="D79">
            <v>202332.27922873999</v>
          </cell>
          <cell r="E79">
            <v>206142.57749431001</v>
          </cell>
          <cell r="F79">
            <v>195185.48574012</v>
          </cell>
          <cell r="G79">
            <v>196566.77501176999</v>
          </cell>
          <cell r="H79">
            <v>192710.38015906001</v>
          </cell>
          <cell r="I79">
            <v>182101.05514064</v>
          </cell>
          <cell r="J79">
            <v>186347.62778434</v>
          </cell>
          <cell r="K79">
            <v>181305.12770849001</v>
          </cell>
          <cell r="L79">
            <v>188379.48342082</v>
          </cell>
          <cell r="M79">
            <v>189270.44142521001</v>
          </cell>
          <cell r="O79">
            <v>2327136.7475113501</v>
          </cell>
        </row>
        <row r="80">
          <cell r="A80" t="str">
            <v xml:space="preserve">     LTR 2 year</v>
          </cell>
          <cell r="B80">
            <v>2630.6786474199998</v>
          </cell>
          <cell r="C80">
            <v>2914.87275916</v>
          </cell>
          <cell r="D80">
            <v>2815.2638693899999</v>
          </cell>
          <cell r="E80">
            <v>2876.1638845900002</v>
          </cell>
          <cell r="F80">
            <v>2738.15871053</v>
          </cell>
          <cell r="G80">
            <v>2784.0137368599999</v>
          </cell>
          <cell r="H80">
            <v>2752.44351173</v>
          </cell>
          <cell r="I80">
            <v>2677.0515407600001</v>
          </cell>
          <cell r="J80">
            <v>2759.9931435100002</v>
          </cell>
          <cell r="K80">
            <v>2652.7762085899999</v>
          </cell>
          <cell r="L80">
            <v>2739.73088813</v>
          </cell>
          <cell r="M80">
            <v>2743.5000600899998</v>
          </cell>
          <cell r="O80">
            <v>33084.646960760001</v>
          </cell>
        </row>
        <row r="81">
          <cell r="A81" t="str">
            <v xml:space="preserve">     LTR 3 year</v>
          </cell>
          <cell r="B81">
            <v>6312.3900068200001</v>
          </cell>
          <cell r="C81">
            <v>7041.6287944599999</v>
          </cell>
          <cell r="D81">
            <v>6867.0590069099999</v>
          </cell>
          <cell r="E81">
            <v>7130.76200281</v>
          </cell>
          <cell r="F81">
            <v>6817.6423519500004</v>
          </cell>
          <cell r="G81">
            <v>7013.8313919499997</v>
          </cell>
          <cell r="H81">
            <v>7027.5538975099998</v>
          </cell>
          <cell r="I81">
            <v>6847.99178192</v>
          </cell>
          <cell r="J81">
            <v>7077.4075075399996</v>
          </cell>
          <cell r="K81">
            <v>6792.7192723799999</v>
          </cell>
          <cell r="L81">
            <v>7024.4759442499999</v>
          </cell>
          <cell r="M81">
            <v>7022.4548541900003</v>
          </cell>
          <cell r="O81">
            <v>82975.916812690004</v>
          </cell>
        </row>
        <row r="82">
          <cell r="A82" t="str">
            <v xml:space="preserve">     LTR 4 year</v>
          </cell>
          <cell r="B82">
            <v>6537.8513040400003</v>
          </cell>
          <cell r="C82">
            <v>7295.6556449</v>
          </cell>
          <cell r="D82">
            <v>7112.7052796600001</v>
          </cell>
          <cell r="E82">
            <v>7403.8425074099996</v>
          </cell>
          <cell r="F82">
            <v>7117.5088973800002</v>
          </cell>
          <cell r="G82">
            <v>7383.1172181499996</v>
          </cell>
          <cell r="H82">
            <v>7435.5805453599996</v>
          </cell>
          <cell r="I82">
            <v>7262.1287731000002</v>
          </cell>
          <cell r="J82">
            <v>7588.8865310499996</v>
          </cell>
          <cell r="K82">
            <v>7379.4621972000004</v>
          </cell>
          <cell r="L82">
            <v>7663.9196509499998</v>
          </cell>
          <cell r="M82">
            <v>7697.1923119000003</v>
          </cell>
          <cell r="O82">
            <v>87877.8508611</v>
          </cell>
        </row>
        <row r="83">
          <cell r="A83" t="str">
            <v xml:space="preserve">     LTR 5 year</v>
          </cell>
          <cell r="B83">
            <v>54323.558502009997</v>
          </cell>
          <cell r="C83">
            <v>60547.874160799998</v>
          </cell>
          <cell r="D83">
            <v>59122.279764649997</v>
          </cell>
          <cell r="E83">
            <v>61749.768415849998</v>
          </cell>
          <cell r="F83">
            <v>59395.911759130002</v>
          </cell>
          <cell r="G83">
            <v>61310.951215330002</v>
          </cell>
          <cell r="H83">
            <v>60906.090572169996</v>
          </cell>
          <cell r="I83">
            <v>58865.239266010001</v>
          </cell>
          <cell r="J83">
            <v>61447.889409919997</v>
          </cell>
          <cell r="K83">
            <v>59727.554436409999</v>
          </cell>
          <cell r="L83">
            <v>61969.328345790003</v>
          </cell>
          <cell r="M83">
            <v>62200.376032990003</v>
          </cell>
          <cell r="O83">
            <v>721566.82188106002</v>
          </cell>
        </row>
        <row r="84">
          <cell r="A84" t="str">
            <v xml:space="preserve">    Cashable GICs</v>
          </cell>
          <cell r="B84">
            <v>264426.9785802</v>
          </cell>
          <cell r="C84">
            <v>289973.04563726002</v>
          </cell>
          <cell r="D84">
            <v>278249.58714934997</v>
          </cell>
          <cell r="E84">
            <v>285303.11430497002</v>
          </cell>
          <cell r="F84">
            <v>271254.70745911001</v>
          </cell>
          <cell r="G84">
            <v>275058.68857405998</v>
          </cell>
          <cell r="H84">
            <v>270832.04868583003</v>
          </cell>
          <cell r="I84">
            <v>257753.46650243</v>
          </cell>
          <cell r="J84">
            <v>265221.80437636003</v>
          </cell>
          <cell r="K84">
            <v>257857.63982307</v>
          </cell>
          <cell r="L84">
            <v>267776.93824993999</v>
          </cell>
          <cell r="M84">
            <v>268933.96468437999</v>
          </cell>
          <cell r="O84">
            <v>3252641.9840269601</v>
          </cell>
        </row>
        <row r="85">
          <cell r="A85" t="str">
            <v xml:space="preserve">     GIC 11-23 mth</v>
          </cell>
          <cell r="B85">
            <v>2663280.9926546402</v>
          </cell>
          <cell r="C85">
            <v>2956983.6255546301</v>
          </cell>
          <cell r="D85">
            <v>2847285.34799664</v>
          </cell>
          <cell r="E85">
            <v>2913967.34798051</v>
          </cell>
          <cell r="F85">
            <v>2770746.2644390599</v>
          </cell>
          <cell r="G85">
            <v>2879397.4934734702</v>
          </cell>
          <cell r="H85">
            <v>2913363.3805676699</v>
          </cell>
          <cell r="I85">
            <v>2861985.3322701901</v>
          </cell>
          <cell r="J85">
            <v>3015622.7742571202</v>
          </cell>
          <cell r="K85">
            <v>2942343.4380157101</v>
          </cell>
          <cell r="L85">
            <v>3057363.6723366901</v>
          </cell>
          <cell r="M85">
            <v>3071827.2005092199</v>
          </cell>
          <cell r="O85">
            <v>34894166.870055549</v>
          </cell>
        </row>
        <row r="86">
          <cell r="A86" t="str">
            <v xml:space="preserve">     GIC 25-35 mth</v>
          </cell>
          <cell r="B86">
            <v>407752.62147612998</v>
          </cell>
          <cell r="C86">
            <v>455344.62986023002</v>
          </cell>
          <cell r="D86">
            <v>445509.97267972003</v>
          </cell>
          <cell r="E86">
            <v>466518.78885491</v>
          </cell>
          <cell r="F86">
            <v>448222.22758860001</v>
          </cell>
          <cell r="G86">
            <v>464529.71493304998</v>
          </cell>
          <cell r="H86">
            <v>468281.02726399997</v>
          </cell>
          <cell r="I86">
            <v>458074.64575869997</v>
          </cell>
          <cell r="J86">
            <v>479952.06757492002</v>
          </cell>
          <cell r="K86">
            <v>466881.34270183003</v>
          </cell>
          <cell r="L86">
            <v>485015.33620625001</v>
          </cell>
          <cell r="M86">
            <v>487283.56763508002</v>
          </cell>
          <cell r="O86">
            <v>5533365.9425334204</v>
          </cell>
        </row>
        <row r="87">
          <cell r="A87" t="str">
            <v xml:space="preserve">     GIC 36-47 mth</v>
          </cell>
          <cell r="B87">
            <v>77723.186423310006</v>
          </cell>
          <cell r="C87">
            <v>86853.949015689999</v>
          </cell>
          <cell r="D87">
            <v>85042.778399820003</v>
          </cell>
          <cell r="E87">
            <v>89101.965236810007</v>
          </cell>
          <cell r="F87">
            <v>85624.118462290004</v>
          </cell>
          <cell r="G87">
            <v>88814.176966939995</v>
          </cell>
          <cell r="H87">
            <v>89596.531784100007</v>
          </cell>
          <cell r="I87">
            <v>87898.560288249995</v>
          </cell>
          <cell r="J87">
            <v>92618.548049339995</v>
          </cell>
          <cell r="K87">
            <v>90616.659990999993</v>
          </cell>
          <cell r="L87">
            <v>94432.970708480003</v>
          </cell>
          <cell r="M87">
            <v>94972.617627369997</v>
          </cell>
          <cell r="O87">
            <v>1063296.0629534</v>
          </cell>
        </row>
        <row r="88">
          <cell r="A88" t="str">
            <v xml:space="preserve">     GIC 49-59 mth</v>
          </cell>
          <cell r="B88">
            <v>107066.28766144</v>
          </cell>
          <cell r="C88">
            <v>119867.17553271</v>
          </cell>
          <cell r="D88">
            <v>117581.67793436001</v>
          </cell>
          <cell r="E88">
            <v>123459.09530199</v>
          </cell>
          <cell r="F88">
            <v>118684.83721423001</v>
          </cell>
          <cell r="G88">
            <v>123205.51842397</v>
          </cell>
          <cell r="H88">
            <v>124410.67023561</v>
          </cell>
          <cell r="I88">
            <v>121892.32674388999</v>
          </cell>
          <cell r="J88">
            <v>127933.7078429</v>
          </cell>
          <cell r="K88">
            <v>124591.03051031999</v>
          </cell>
          <cell r="L88">
            <v>129671.60969541001</v>
          </cell>
          <cell r="M88">
            <v>130518.83662892001</v>
          </cell>
          <cell r="O88">
            <v>1468882.7737257499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3255823.0882155201</v>
          </cell>
          <cell r="C90">
            <v>3619049.3799632601</v>
          </cell>
          <cell r="D90">
            <v>3495419.77701054</v>
          </cell>
          <cell r="E90">
            <v>3593047.19737422</v>
          </cell>
          <cell r="F90">
            <v>3423277.4477041801</v>
          </cell>
          <cell r="G90">
            <v>3555946.90379743</v>
          </cell>
          <cell r="H90">
            <v>3595651.6098513799</v>
          </cell>
          <cell r="I90">
            <v>3529850.8650610298</v>
          </cell>
          <cell r="J90">
            <v>3716127.0977242799</v>
          </cell>
          <cell r="K90">
            <v>3624432.4712188598</v>
          </cell>
          <cell r="L90">
            <v>3766483.58894683</v>
          </cell>
          <cell r="M90">
            <v>3784602.2224005898</v>
          </cell>
          <cell r="O90">
            <v>42959711.649268121</v>
          </cell>
        </row>
        <row r="91">
          <cell r="A91" t="str">
            <v xml:space="preserve">     Brokerage Long Term</v>
          </cell>
          <cell r="B91">
            <v>129497.92395760999</v>
          </cell>
          <cell r="C91">
            <v>151072.74821257</v>
          </cell>
          <cell r="D91">
            <v>151507.26679858999</v>
          </cell>
          <cell r="E91">
            <v>164852.80649068</v>
          </cell>
          <cell r="F91">
            <v>167260.70740747999</v>
          </cell>
          <cell r="G91">
            <v>177073.26253702</v>
          </cell>
          <cell r="H91">
            <v>186205.35402863001</v>
          </cell>
          <cell r="I91">
            <v>182108.55680671</v>
          </cell>
          <cell r="J91">
            <v>197064.52604145999</v>
          </cell>
          <cell r="K91">
            <v>195408.91357696999</v>
          </cell>
          <cell r="L91">
            <v>213170.02051875001</v>
          </cell>
          <cell r="M91">
            <v>213874.98405078001</v>
          </cell>
          <cell r="O91">
            <v>2129097.0704272501</v>
          </cell>
        </row>
        <row r="92">
          <cell r="A92" t="str">
            <v xml:space="preserve">     Brokerage Specific Length</v>
          </cell>
          <cell r="B92">
            <v>21553.247453430002</v>
          </cell>
          <cell r="C92">
            <v>24909.28746218</v>
          </cell>
          <cell r="D92">
            <v>25118.758991670002</v>
          </cell>
          <cell r="E92">
            <v>26281.97016746</v>
          </cell>
          <cell r="F92">
            <v>25819.972630209999</v>
          </cell>
          <cell r="G92">
            <v>27727.401880429999</v>
          </cell>
          <cell r="H92">
            <v>28774.16537631</v>
          </cell>
          <cell r="I92">
            <v>28858.961593280001</v>
          </cell>
          <cell r="J92">
            <v>30867.6904756</v>
          </cell>
          <cell r="K92">
            <v>30884.95545627</v>
          </cell>
          <cell r="L92">
            <v>32961.215574889997</v>
          </cell>
          <cell r="M92">
            <v>33554.356512229999</v>
          </cell>
          <cell r="O92">
            <v>337311.98357396002</v>
          </cell>
        </row>
        <row r="93">
          <cell r="A93" t="str">
            <v xml:space="preserve">    Brokerage Deposit</v>
          </cell>
          <cell r="B93">
            <v>151051.17141104001</v>
          </cell>
          <cell r="C93">
            <v>175982.03567474999</v>
          </cell>
          <cell r="D93">
            <v>176626.02579026</v>
          </cell>
          <cell r="E93">
            <v>191134.77665814001</v>
          </cell>
          <cell r="F93">
            <v>193080.68003769001</v>
          </cell>
          <cell r="G93">
            <v>204800.66441745</v>
          </cell>
          <cell r="H93">
            <v>214979.51940493999</v>
          </cell>
          <cell r="I93">
            <v>210967.51839998999</v>
          </cell>
          <cell r="J93">
            <v>227932.21651706001</v>
          </cell>
          <cell r="K93">
            <v>226293.86903323999</v>
          </cell>
          <cell r="L93">
            <v>246131.23609364001</v>
          </cell>
          <cell r="M93">
            <v>247429.34056300999</v>
          </cell>
          <cell r="O93">
            <v>2466409.0540012098</v>
          </cell>
        </row>
        <row r="94">
          <cell r="A94" t="str">
            <v xml:space="preserve">     Indexed Linked</v>
          </cell>
          <cell r="B94">
            <v>117663.81598866</v>
          </cell>
          <cell r="C94">
            <v>131203.88964688001</v>
          </cell>
          <cell r="D94">
            <v>128159.23714201</v>
          </cell>
          <cell r="E94">
            <v>133959.66870194001</v>
          </cell>
          <cell r="F94">
            <v>128773.47399447</v>
          </cell>
          <cell r="G94">
            <v>133384.42393247999</v>
          </cell>
          <cell r="H94">
            <v>134315.00558294999</v>
          </cell>
          <cell r="I94">
            <v>131213.55885867</v>
          </cell>
          <cell r="J94">
            <v>137248.83585743001</v>
          </cell>
          <cell r="K94">
            <v>133406.78557539001</v>
          </cell>
          <cell r="L94">
            <v>138481.46659130001</v>
          </cell>
          <cell r="M94">
            <v>139073.89798765999</v>
          </cell>
          <cell r="O94">
            <v>1586884.05985984</v>
          </cell>
        </row>
        <row r="95">
          <cell r="A95" t="str">
            <v xml:space="preserve">     5 Yr Escalator</v>
          </cell>
          <cell r="B95">
            <v>344998.24792667001</v>
          </cell>
          <cell r="C95">
            <v>393354.59170240001</v>
          </cell>
          <cell r="D95">
            <v>387752.43018765998</v>
          </cell>
          <cell r="E95">
            <v>406556.43259475002</v>
          </cell>
          <cell r="F95">
            <v>390646.27655832999</v>
          </cell>
          <cell r="G95">
            <v>405047.70515286998</v>
          </cell>
          <cell r="H95">
            <v>408565.16602209001</v>
          </cell>
          <cell r="I95">
            <v>399945.12094915</v>
          </cell>
          <cell r="J95">
            <v>419393.26875142002</v>
          </cell>
          <cell r="K95">
            <v>408196.97156779998</v>
          </cell>
          <cell r="L95">
            <v>424288.22141406999</v>
          </cell>
          <cell r="M95">
            <v>430408.79518720001</v>
          </cell>
          <cell r="O95">
            <v>4819153.2280144095</v>
          </cell>
        </row>
        <row r="96">
          <cell r="A96" t="str">
            <v xml:space="preserve">     3 Yr Escalator</v>
          </cell>
          <cell r="B96">
            <v>711831.68754242</v>
          </cell>
          <cell r="C96">
            <v>804133.96574910998</v>
          </cell>
          <cell r="D96">
            <v>789431.61398398003</v>
          </cell>
          <cell r="E96">
            <v>827335.40702585003</v>
          </cell>
          <cell r="F96">
            <v>797576.22174901003</v>
          </cell>
          <cell r="G96">
            <v>831870.95880993002</v>
          </cell>
          <cell r="H96">
            <v>845419.46862079005</v>
          </cell>
          <cell r="I96">
            <v>831473.49154445005</v>
          </cell>
          <cell r="J96">
            <v>878921.94962590002</v>
          </cell>
          <cell r="K96">
            <v>865990.60293056001</v>
          </cell>
          <cell r="L96">
            <v>907519.26235291001</v>
          </cell>
          <cell r="M96">
            <v>915931.47934922995</v>
          </cell>
          <cell r="O96">
            <v>10007436.10928414</v>
          </cell>
        </row>
        <row r="97">
          <cell r="A97" t="str">
            <v xml:space="preserve">    Special Terms</v>
          </cell>
          <cell r="B97">
            <v>1174493.7514577501</v>
          </cell>
          <cell r="C97">
            <v>1328692.44709839</v>
          </cell>
          <cell r="D97">
            <v>1305343.2813136501</v>
          </cell>
          <cell r="E97">
            <v>1367851.50832254</v>
          </cell>
          <cell r="F97">
            <v>1316995.97230181</v>
          </cell>
          <cell r="G97">
            <v>1370303.08789528</v>
          </cell>
          <cell r="H97">
            <v>1388299.64022583</v>
          </cell>
          <cell r="I97">
            <v>1362632.1713522701</v>
          </cell>
          <cell r="J97">
            <v>1435564.0542347501</v>
          </cell>
          <cell r="K97">
            <v>1407594.3600737499</v>
          </cell>
          <cell r="L97">
            <v>1470288.95035828</v>
          </cell>
          <cell r="M97">
            <v>1485414.1725240899</v>
          </cell>
          <cell r="O97">
            <v>16413473.39715839</v>
          </cell>
        </row>
        <row r="98">
          <cell r="A98" t="str">
            <v xml:space="preserve">   Fixed Deposits</v>
          </cell>
          <cell r="B98">
            <v>7623022.7991063604</v>
          </cell>
          <cell r="C98">
            <v>8534817.4103383198</v>
          </cell>
          <cell r="D98">
            <v>8322895.5814599404</v>
          </cell>
          <cell r="E98">
            <v>8662145.0610163193</v>
          </cell>
          <cell r="F98">
            <v>8329806.2696209596</v>
          </cell>
          <cell r="G98">
            <v>8671212.0741598792</v>
          </cell>
          <cell r="H98">
            <v>8787897.0920295492</v>
          </cell>
          <cell r="I98">
            <v>8625445.1991759297</v>
          </cell>
          <cell r="J98">
            <v>9068159.2131505199</v>
          </cell>
          <cell r="K98">
            <v>8848832.86388308</v>
          </cell>
          <cell r="L98">
            <v>9215458.5097053591</v>
          </cell>
          <cell r="M98">
            <v>9274346.0158233792</v>
          </cell>
          <cell r="O98">
            <v>103964038.0894696</v>
          </cell>
        </row>
        <row r="99">
          <cell r="A99" t="str">
            <v xml:space="preserve">  Member Deposits</v>
          </cell>
          <cell r="B99">
            <v>9420467.4398753494</v>
          </cell>
          <cell r="C99">
            <v>10544092.564726301</v>
          </cell>
          <cell r="D99">
            <v>10289428.170790199</v>
          </cell>
          <cell r="E99">
            <v>10738505.2918741</v>
          </cell>
          <cell r="F99">
            <v>10383549.8814149</v>
          </cell>
          <cell r="G99">
            <v>10821628.395716101</v>
          </cell>
          <cell r="H99">
            <v>10971011.378671</v>
          </cell>
          <cell r="I99">
            <v>10733685.682752401</v>
          </cell>
          <cell r="J99">
            <v>11223485.1578265</v>
          </cell>
          <cell r="K99">
            <v>10946240.028446499</v>
          </cell>
          <cell r="L99">
            <v>11395021.4646897</v>
          </cell>
          <cell r="M99">
            <v>11464912.3562984</v>
          </cell>
          <cell r="O99">
            <v>128932027.81308144</v>
          </cell>
        </row>
        <row r="100">
          <cell r="A100" t="str">
            <v xml:space="preserve">   Cuco Loan</v>
          </cell>
          <cell r="B100">
            <v>706980.82191781001</v>
          </cell>
          <cell r="C100">
            <v>665950.68493151001</v>
          </cell>
          <cell r="D100">
            <v>509326.02739726001</v>
          </cell>
          <cell r="E100">
            <v>391068.49315068999</v>
          </cell>
          <cell r="F100">
            <v>332778.08219177998</v>
          </cell>
          <cell r="G100">
            <v>277052.05479452002</v>
          </cell>
          <cell r="H100">
            <v>214816.43835616001</v>
          </cell>
          <cell r="I100">
            <v>199627.39726026999</v>
          </cell>
          <cell r="J100">
            <v>233358.90410958999</v>
          </cell>
          <cell r="K100">
            <v>280109.5890411</v>
          </cell>
          <cell r="L100">
            <v>289479.4520548</v>
          </cell>
          <cell r="M100">
            <v>292832.87671232998</v>
          </cell>
          <cell r="O100">
            <v>4393380.8219178198</v>
          </cell>
        </row>
        <row r="101">
          <cell r="A101" t="str">
            <v xml:space="preserve">   50th Anniversary Shares</v>
          </cell>
          <cell r="B101">
            <v>238223.52131506999</v>
          </cell>
          <cell r="C101">
            <v>263747.47002740001</v>
          </cell>
          <cell r="D101">
            <v>255239.48712328999</v>
          </cell>
          <cell r="E101">
            <v>263747.47002740001</v>
          </cell>
          <cell r="F101">
            <v>255239.48712328999</v>
          </cell>
          <cell r="G101">
            <v>263747.47002740001</v>
          </cell>
          <cell r="H101">
            <v>263747.47002740001</v>
          </cell>
          <cell r="I101">
            <v>452499.76109589002</v>
          </cell>
          <cell r="J101">
            <v>467583.08646575001</v>
          </cell>
          <cell r="K101">
            <v>452499.76109589002</v>
          </cell>
          <cell r="L101">
            <v>467583.08646575001</v>
          </cell>
          <cell r="M101">
            <v>492832.57117807999</v>
          </cell>
          <cell r="O101">
            <v>4136690.6419726098</v>
          </cell>
        </row>
        <row r="102">
          <cell r="A102" t="str">
            <v xml:space="preserve">   Series 96 Shares</v>
          </cell>
          <cell r="B102">
            <v>143337.63394520999</v>
          </cell>
          <cell r="C102">
            <v>158695.23758218999</v>
          </cell>
          <cell r="D102">
            <v>153576.03636986</v>
          </cell>
          <cell r="E102">
            <v>158695.23758218999</v>
          </cell>
          <cell r="F102">
            <v>153576.03636986</v>
          </cell>
          <cell r="G102">
            <v>158695.23758218999</v>
          </cell>
          <cell r="H102">
            <v>158695.23758218999</v>
          </cell>
          <cell r="I102">
            <v>154900.63</v>
          </cell>
          <cell r="J102">
            <v>166907.71808903999</v>
          </cell>
          <cell r="K102">
            <v>161523.59815069</v>
          </cell>
          <cell r="L102">
            <v>166907.71808903999</v>
          </cell>
          <cell r="M102">
            <v>166907.71808903999</v>
          </cell>
          <cell r="O102">
            <v>1902418.0394315</v>
          </cell>
        </row>
        <row r="103">
          <cell r="A103" t="str">
            <v xml:space="preserve">   Series 01 Shares</v>
          </cell>
          <cell r="B103">
            <v>196103.14126027</v>
          </cell>
          <cell r="C103">
            <v>217114.19210958999</v>
          </cell>
          <cell r="D103">
            <v>249562.56328767</v>
          </cell>
          <cell r="E103">
            <v>298648.43868492998</v>
          </cell>
          <cell r="F103">
            <v>328466.67287671001</v>
          </cell>
          <cell r="G103">
            <v>380182.68526027002</v>
          </cell>
          <cell r="H103">
            <v>420949.80854795</v>
          </cell>
          <cell r="I103">
            <v>210110.50849315</v>
          </cell>
          <cell r="J103">
            <v>217114.19210958999</v>
          </cell>
          <cell r="K103">
            <v>210110.50849315</v>
          </cell>
          <cell r="L103">
            <v>228838.35813698999</v>
          </cell>
          <cell r="M103">
            <v>228838.35813698999</v>
          </cell>
          <cell r="O103">
            <v>3186039.42739726</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-56.880273969999998</v>
          </cell>
          <cell r="C106">
            <v>-62.974589039999998</v>
          </cell>
          <cell r="D106">
            <v>-60.943150680000002</v>
          </cell>
          <cell r="E106">
            <v>-62.974589039999998</v>
          </cell>
          <cell r="F106">
            <v>-60.943150680000002</v>
          </cell>
          <cell r="G106">
            <v>-62.974589039999998</v>
          </cell>
          <cell r="H106">
            <v>-62.974589039999998</v>
          </cell>
          <cell r="I106">
            <v>-60.943150680000002</v>
          </cell>
          <cell r="J106">
            <v>-62.974589039999998</v>
          </cell>
          <cell r="K106">
            <v>-60.943150680000002</v>
          </cell>
          <cell r="L106">
            <v>-62.974589039999998</v>
          </cell>
          <cell r="M106">
            <v>-62.974589039999998</v>
          </cell>
          <cell r="O106">
            <v>-741.47499997</v>
          </cell>
        </row>
        <row r="107">
          <cell r="A107" t="str">
            <v xml:space="preserve">  Other Liabilities</v>
          </cell>
          <cell r="B107">
            <v>1284588.23816439</v>
          </cell>
          <cell r="C107">
            <v>1305444.6100616499</v>
          </cell>
          <cell r="D107">
            <v>1167643.1710274001</v>
          </cell>
          <cell r="E107">
            <v>1112096.6648561701</v>
          </cell>
          <cell r="F107">
            <v>1069999.33541096</v>
          </cell>
          <cell r="G107">
            <v>1079614.47307534</v>
          </cell>
          <cell r="H107">
            <v>1058145.9799246599</v>
          </cell>
          <cell r="I107">
            <v>1017077.35369863</v>
          </cell>
          <cell r="J107">
            <v>1084900.9261849299</v>
          </cell>
          <cell r="K107">
            <v>1104182.5136301499</v>
          </cell>
          <cell r="L107">
            <v>1152745.6401575401</v>
          </cell>
          <cell r="M107">
            <v>1181348.5495273999</v>
          </cell>
          <cell r="O107">
            <v>13617787.45571922</v>
          </cell>
        </row>
        <row r="108">
          <cell r="A108" t="str">
            <v xml:space="preserve"> Total Interest Expense</v>
          </cell>
          <cell r="B108">
            <v>10705055.6780397</v>
          </cell>
          <cell r="C108">
            <v>11849537.174787899</v>
          </cell>
          <cell r="D108">
            <v>11457071.341817601</v>
          </cell>
          <cell r="E108">
            <v>11850601.9567302</v>
          </cell>
          <cell r="F108">
            <v>11453549.216825901</v>
          </cell>
          <cell r="G108">
            <v>11901242.8687915</v>
          </cell>
          <cell r="H108">
            <v>12029157.358595699</v>
          </cell>
          <cell r="I108">
            <v>11750763.036451099</v>
          </cell>
          <cell r="J108">
            <v>12308386.0840114</v>
          </cell>
          <cell r="K108">
            <v>12050422.542076699</v>
          </cell>
          <cell r="L108">
            <v>12547767.1048472</v>
          </cell>
          <cell r="M108">
            <v>12646260.905825799</v>
          </cell>
          <cell r="O108">
            <v>142549815.26880071</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74986.301369859997</v>
          </cell>
          <cell r="C113">
            <v>83020.547945209997</v>
          </cell>
          <cell r="D113">
            <v>80342.465753419994</v>
          </cell>
          <cell r="E113">
            <v>83020.547945209997</v>
          </cell>
          <cell r="F113">
            <v>80342.465753419994</v>
          </cell>
          <cell r="G113">
            <v>83020.547945209997</v>
          </cell>
          <cell r="H113">
            <v>83020.547945209997</v>
          </cell>
          <cell r="I113">
            <v>87198.630136990003</v>
          </cell>
          <cell r="J113">
            <v>99369.8630137</v>
          </cell>
          <cell r="K113">
            <v>96164.383561640003</v>
          </cell>
          <cell r="L113">
            <v>99369.8630137</v>
          </cell>
          <cell r="M113">
            <v>101232.87671233001</v>
          </cell>
          <cell r="O113">
            <v>1051089.0410958999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74986.301369859997</v>
          </cell>
          <cell r="C115">
            <v>83020.547945209997</v>
          </cell>
          <cell r="D115">
            <v>80342.465753419994</v>
          </cell>
          <cell r="E115">
            <v>83020.547945209997</v>
          </cell>
          <cell r="F115">
            <v>80342.465753419994</v>
          </cell>
          <cell r="G115">
            <v>83020.547945209997</v>
          </cell>
          <cell r="H115">
            <v>83020.547945209997</v>
          </cell>
          <cell r="I115">
            <v>87198.630136990003</v>
          </cell>
          <cell r="J115">
            <v>99369.8630137</v>
          </cell>
          <cell r="K115">
            <v>96164.383561640003</v>
          </cell>
          <cell r="L115">
            <v>99369.8630137</v>
          </cell>
          <cell r="M115">
            <v>101232.87671233001</v>
          </cell>
          <cell r="O115">
            <v>1051089.0410958999</v>
          </cell>
        </row>
        <row r="117">
          <cell r="A117" t="str">
            <v xml:space="preserve"> Net Interest Income</v>
          </cell>
          <cell r="B117">
            <v>8033371.6255523898</v>
          </cell>
          <cell r="C117">
            <v>8871308.5133474693</v>
          </cell>
          <cell r="D117">
            <v>8588047.7429380901</v>
          </cell>
          <cell r="E117">
            <v>8962016.9510462992</v>
          </cell>
          <cell r="F117">
            <v>8719705.9886383805</v>
          </cell>
          <cell r="G117">
            <v>8972763.2534444705</v>
          </cell>
          <cell r="H117">
            <v>8963656.9394300003</v>
          </cell>
          <cell r="I117">
            <v>8636762.3096166104</v>
          </cell>
          <cell r="J117">
            <v>8858203.6061665099</v>
          </cell>
          <cell r="K117">
            <v>8569276.9584912807</v>
          </cell>
          <cell r="L117">
            <v>8849796.1288321391</v>
          </cell>
          <cell r="M117">
            <v>8838687.4200831298</v>
          </cell>
          <cell r="O117">
            <v>104863597.43758678</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552564</v>
          </cell>
          <cell r="O119">
            <v>6341325</v>
          </cell>
        </row>
        <row r="121">
          <cell r="A121" t="str">
            <v>Other Income:</v>
          </cell>
        </row>
        <row r="122">
          <cell r="A122" t="str">
            <v xml:space="preserve"> Other Income</v>
          </cell>
          <cell r="B122">
            <v>2941687</v>
          </cell>
          <cell r="C122">
            <v>2879289</v>
          </cell>
          <cell r="D122">
            <v>3010075</v>
          </cell>
          <cell r="E122">
            <v>2884971</v>
          </cell>
          <cell r="F122">
            <v>2942131</v>
          </cell>
          <cell r="G122">
            <v>3035173</v>
          </cell>
          <cell r="H122">
            <v>2881230</v>
          </cell>
          <cell r="I122">
            <v>2883780</v>
          </cell>
          <cell r="J122">
            <v>2873349</v>
          </cell>
          <cell r="K122">
            <v>2870645</v>
          </cell>
          <cell r="L122">
            <v>3001714</v>
          </cell>
          <cell r="M122">
            <v>3077055</v>
          </cell>
          <cell r="O122">
            <v>35281099</v>
          </cell>
        </row>
        <row r="124">
          <cell r="A124" t="str">
            <v>Other Expense:</v>
          </cell>
        </row>
        <row r="125">
          <cell r="A125" t="str">
            <v xml:space="preserve"> Other Expense</v>
          </cell>
          <cell r="B125">
            <v>8691652</v>
          </cell>
          <cell r="C125">
            <v>9719147</v>
          </cell>
          <cell r="D125">
            <v>9419134</v>
          </cell>
          <cell r="E125">
            <v>9360339</v>
          </cell>
          <cell r="F125">
            <v>9238537</v>
          </cell>
          <cell r="G125">
            <v>9206182</v>
          </cell>
          <cell r="H125">
            <v>8870555</v>
          </cell>
          <cell r="I125">
            <v>9124675</v>
          </cell>
          <cell r="J125">
            <v>9218907</v>
          </cell>
          <cell r="K125">
            <v>8813158</v>
          </cell>
          <cell r="L125">
            <v>9514139</v>
          </cell>
          <cell r="M125">
            <v>9664030</v>
          </cell>
          <cell r="O125">
            <v>110840455</v>
          </cell>
        </row>
        <row r="127">
          <cell r="A127" t="str">
            <v>Income Before Adjustments &amp; Taxes</v>
          </cell>
          <cell r="B127">
            <v>1757155.6255523898</v>
          </cell>
          <cell r="C127">
            <v>1505199.5133474693</v>
          </cell>
          <cell r="D127">
            <v>1652737.7429380901</v>
          </cell>
          <cell r="E127">
            <v>1960397.9510462992</v>
          </cell>
          <cell r="F127">
            <v>1897048.9886383805</v>
          </cell>
          <cell r="G127">
            <v>2275503.2534444705</v>
          </cell>
          <cell r="H127">
            <v>2448080.9394300003</v>
          </cell>
          <cell r="I127">
            <v>1869616.3096166104</v>
          </cell>
          <cell r="J127">
            <v>1986394.6061665099</v>
          </cell>
          <cell r="K127">
            <v>2100512.9584912807</v>
          </cell>
          <cell r="L127">
            <v>1811120.1288321391</v>
          </cell>
          <cell r="M127">
            <v>1699148.4200831298</v>
          </cell>
          <cell r="O127">
            <v>22962916.437586784</v>
          </cell>
        </row>
        <row r="129">
          <cell r="A129" t="str">
            <v xml:space="preserve"> Pretax Income</v>
          </cell>
          <cell r="B129">
            <v>1757155.62555239</v>
          </cell>
          <cell r="C129">
            <v>1505199.51334747</v>
          </cell>
          <cell r="D129">
            <v>1652737.7429380999</v>
          </cell>
          <cell r="E129">
            <v>1960397.9510462999</v>
          </cell>
          <cell r="F129">
            <v>1897048.9886383801</v>
          </cell>
          <cell r="G129">
            <v>2275503.25344447</v>
          </cell>
          <cell r="H129">
            <v>2448080.9394299998</v>
          </cell>
          <cell r="I129">
            <v>1869616.3096166099</v>
          </cell>
          <cell r="J129">
            <v>1986394.6061665099</v>
          </cell>
          <cell r="K129">
            <v>2100512.95849127</v>
          </cell>
          <cell r="L129">
            <v>1811120.12883213</v>
          </cell>
          <cell r="M129">
            <v>1699148.42008314</v>
          </cell>
          <cell r="O129">
            <v>22962916.437586769</v>
          </cell>
        </row>
        <row r="130">
          <cell r="A130" t="str">
            <v xml:space="preserve"> Local Tax #1</v>
          </cell>
          <cell r="B130">
            <v>327182.37747782998</v>
          </cell>
          <cell r="C130">
            <v>280268.1493853</v>
          </cell>
          <cell r="D130">
            <v>307739.76773503999</v>
          </cell>
          <cell r="E130">
            <v>365026.09848486999</v>
          </cell>
          <cell r="F130">
            <v>353230.52168447</v>
          </cell>
          <cell r="G130">
            <v>423698.70579137001</v>
          </cell>
          <cell r="H130">
            <v>455832.67092185002</v>
          </cell>
          <cell r="I130">
            <v>348122.55685066001</v>
          </cell>
          <cell r="J130">
            <v>369866.67566820001</v>
          </cell>
          <cell r="K130">
            <v>391115.51287108002</v>
          </cell>
          <cell r="L130">
            <v>337230.56798852002</v>
          </cell>
          <cell r="M130">
            <v>316381.43581946002</v>
          </cell>
          <cell r="O130">
            <v>4275695.0406786501</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327182.37747782998</v>
          </cell>
          <cell r="C134">
            <v>280268.1493853</v>
          </cell>
          <cell r="D134">
            <v>307739.76773503999</v>
          </cell>
          <cell r="E134">
            <v>365026.09848486999</v>
          </cell>
          <cell r="F134">
            <v>353230.52168447</v>
          </cell>
          <cell r="G134">
            <v>423698.70579137001</v>
          </cell>
          <cell r="H134">
            <v>455832.67092185002</v>
          </cell>
          <cell r="I134">
            <v>348122.55685066001</v>
          </cell>
          <cell r="J134">
            <v>369866.67566820001</v>
          </cell>
          <cell r="K134">
            <v>391115.51287108002</v>
          </cell>
          <cell r="L134">
            <v>337230.56798852002</v>
          </cell>
          <cell r="M134">
            <v>316381.43581946002</v>
          </cell>
          <cell r="O134">
            <v>4275695.0406786501</v>
          </cell>
        </row>
        <row r="136">
          <cell r="A136" t="str">
            <v xml:space="preserve"> Net Tax</v>
          </cell>
          <cell r="B136">
            <v>327182.37747782998</v>
          </cell>
          <cell r="C136">
            <v>280268.1493853</v>
          </cell>
          <cell r="D136">
            <v>307739.76773503999</v>
          </cell>
          <cell r="E136">
            <v>365026.09848486999</v>
          </cell>
          <cell r="F136">
            <v>353230.52168447</v>
          </cell>
          <cell r="G136">
            <v>423698.70579137001</v>
          </cell>
          <cell r="H136">
            <v>455832.67092185002</v>
          </cell>
          <cell r="I136">
            <v>348122.55685066001</v>
          </cell>
          <cell r="J136">
            <v>369866.67566820001</v>
          </cell>
          <cell r="K136">
            <v>391115.51287108002</v>
          </cell>
          <cell r="L136">
            <v>337230.56798852002</v>
          </cell>
          <cell r="M136">
            <v>316381.43581946002</v>
          </cell>
          <cell r="O136">
            <v>4275695.0406786501</v>
          </cell>
        </row>
        <row r="138">
          <cell r="A138" t="str">
            <v xml:space="preserve"> Net Income</v>
          </cell>
          <cell r="B138">
            <v>1429973.24807456</v>
          </cell>
          <cell r="C138">
            <v>1224931.36396216</v>
          </cell>
          <cell r="D138">
            <v>1344997.9752030501</v>
          </cell>
          <cell r="E138">
            <v>1595371.8525614301</v>
          </cell>
          <cell r="F138">
            <v>1543818.46695391</v>
          </cell>
          <cell r="G138">
            <v>1851804.54765311</v>
          </cell>
          <cell r="H138">
            <v>1992248.26850816</v>
          </cell>
          <cell r="I138">
            <v>1521493.75276595</v>
          </cell>
          <cell r="J138">
            <v>1616527.9304983099</v>
          </cell>
          <cell r="K138">
            <v>1709397.4456201899</v>
          </cell>
          <cell r="L138">
            <v>1473889.56084361</v>
          </cell>
          <cell r="M138">
            <v>1382766.9842636799</v>
          </cell>
          <cell r="O138">
            <v>18687221.396908119</v>
          </cell>
        </row>
      </sheetData>
      <sheetData sheetId="11" refreshError="1">
        <row r="4">
          <cell r="A4" t="str">
            <v>Meridian Credit Union Limited</v>
          </cell>
        </row>
        <row r="5">
          <cell r="A5" t="str">
            <v>Flat</v>
          </cell>
        </row>
        <row r="6">
          <cell r="A6" t="str">
            <v>Flat</v>
          </cell>
        </row>
        <row r="8">
          <cell r="A8" t="str">
            <v>Interest Income:</v>
          </cell>
        </row>
        <row r="9">
          <cell r="A9" t="str">
            <v xml:space="preserve">   League Account</v>
          </cell>
          <cell r="B9">
            <v>1061.6438356199999</v>
          </cell>
          <cell r="C9">
            <v>1027.3972602700001</v>
          </cell>
          <cell r="D9">
            <v>1061.6438356199999</v>
          </cell>
          <cell r="E9">
            <v>1027.3972602700001</v>
          </cell>
          <cell r="F9">
            <v>1061.6438356199999</v>
          </cell>
          <cell r="G9">
            <v>1061.6438356199999</v>
          </cell>
          <cell r="H9">
            <v>1027.3972602700001</v>
          </cell>
          <cell r="I9">
            <v>1061.6438356199999</v>
          </cell>
          <cell r="J9">
            <v>1027.3972602700001</v>
          </cell>
          <cell r="K9">
            <v>1061.6438356199999</v>
          </cell>
          <cell r="L9">
            <v>1061.6438356199999</v>
          </cell>
          <cell r="M9">
            <v>958.90410958999996</v>
          </cell>
          <cell r="O9">
            <v>12500.000000010001</v>
          </cell>
        </row>
        <row r="10">
          <cell r="A10" t="str">
            <v xml:space="preserve">  Cash &amp; Due</v>
          </cell>
          <cell r="B10">
            <v>1061.6438356199999</v>
          </cell>
          <cell r="C10">
            <v>1027.3972602700001</v>
          </cell>
          <cell r="D10">
            <v>1061.6438356199999</v>
          </cell>
          <cell r="E10">
            <v>1027.3972602700001</v>
          </cell>
          <cell r="F10">
            <v>1061.6438356199999</v>
          </cell>
          <cell r="G10">
            <v>1061.6438356199999</v>
          </cell>
          <cell r="H10">
            <v>1027.3972602700001</v>
          </cell>
          <cell r="I10">
            <v>1061.6438356199999</v>
          </cell>
          <cell r="J10">
            <v>1027.3972602700001</v>
          </cell>
          <cell r="K10">
            <v>1061.6438356199999</v>
          </cell>
          <cell r="L10">
            <v>1061.6438356199999</v>
          </cell>
          <cell r="M10">
            <v>958.90410958999996</v>
          </cell>
          <cell r="O10">
            <v>12500.000000010001</v>
          </cell>
        </row>
        <row r="11">
          <cell r="A11" t="str">
            <v xml:space="preserve">   Short Market</v>
          </cell>
          <cell r="B11">
            <v>4440.9260000000004</v>
          </cell>
          <cell r="C11">
            <v>3799.3499945200001</v>
          </cell>
          <cell r="D11">
            <v>5641.1792931500004</v>
          </cell>
          <cell r="E11">
            <v>5637.9890958899996</v>
          </cell>
          <cell r="F11">
            <v>6749.8567835599997</v>
          </cell>
          <cell r="G11">
            <v>9426.3416493200002</v>
          </cell>
          <cell r="H11">
            <v>10407.461380819999</v>
          </cell>
          <cell r="I11">
            <v>12933.72613151</v>
          </cell>
          <cell r="J11">
            <v>16424.4683726</v>
          </cell>
          <cell r="K11">
            <v>19319.557369859998</v>
          </cell>
          <cell r="L11">
            <v>21320.74659726</v>
          </cell>
          <cell r="M11">
            <v>14568.31914521</v>
          </cell>
          <cell r="O11">
            <v>130669.9218137</v>
          </cell>
        </row>
        <row r="12">
          <cell r="A12" t="str">
            <v xml:space="preserve">   CUCO Liquidity Reserve</v>
          </cell>
          <cell r="B12">
            <v>914008.95549114002</v>
          </cell>
          <cell r="C12">
            <v>878890.78287084005</v>
          </cell>
          <cell r="D12">
            <v>902545.53863422002</v>
          </cell>
          <cell r="E12">
            <v>859731.48044635996</v>
          </cell>
          <cell r="F12">
            <v>875454.45923918998</v>
          </cell>
          <cell r="G12">
            <v>868869.33553019003</v>
          </cell>
          <cell r="H12">
            <v>829102.61454482004</v>
          </cell>
          <cell r="I12">
            <v>844933.16732238</v>
          </cell>
          <cell r="J12">
            <v>808065.61434984999</v>
          </cell>
          <cell r="K12">
            <v>829068.55660605</v>
          </cell>
          <cell r="L12">
            <v>823290.7666493</v>
          </cell>
          <cell r="M12">
            <v>740930.27051961003</v>
          </cell>
          <cell r="O12">
            <v>10174891.54220395</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37413.355413290003</v>
          </cell>
          <cell r="C14">
            <v>36248.483147480001</v>
          </cell>
          <cell r="D14">
            <v>37400.605205189997</v>
          </cell>
          <cell r="E14">
            <v>36201.132847560002</v>
          </cell>
          <cell r="F14">
            <v>37429.266685690003</v>
          </cell>
          <cell r="G14">
            <v>37415.628818789999</v>
          </cell>
          <cell r="H14">
            <v>36206.0335528</v>
          </cell>
          <cell r="I14">
            <v>37420.398792510001</v>
          </cell>
          <cell r="J14">
            <v>36211.036008160001</v>
          </cell>
          <cell r="K14">
            <v>37415.896424550003</v>
          </cell>
          <cell r="L14">
            <v>37417.98884636</v>
          </cell>
          <cell r="M14">
            <v>33796.888309720001</v>
          </cell>
          <cell r="O14">
            <v>440576.71405210003</v>
          </cell>
        </row>
        <row r="15">
          <cell r="A15" t="str">
            <v xml:space="preserve">   Long Term Investments</v>
          </cell>
          <cell r="B15">
            <v>14906.72602577</v>
          </cell>
          <cell r="C15">
            <v>14425.863895889999</v>
          </cell>
          <cell r="D15">
            <v>14906.72602575</v>
          </cell>
          <cell r="E15">
            <v>14425.863895889999</v>
          </cell>
          <cell r="F15">
            <v>14906.72602575</v>
          </cell>
          <cell r="G15">
            <v>14906.72602575</v>
          </cell>
          <cell r="H15">
            <v>14425.863895889999</v>
          </cell>
          <cell r="I15">
            <v>14906.961921460001</v>
          </cell>
          <cell r="J15">
            <v>14426.27552779</v>
          </cell>
          <cell r="K15">
            <v>14907.14707592</v>
          </cell>
          <cell r="L15">
            <v>14907.14699714</v>
          </cell>
          <cell r="M15">
            <v>13464.519867479999</v>
          </cell>
          <cell r="O15">
            <v>175516.54718048</v>
          </cell>
        </row>
        <row r="16">
          <cell r="A16" t="str">
            <v xml:space="preserve">   Asset Balancing Account</v>
          </cell>
          <cell r="B16">
            <v>40738.352156679997</v>
          </cell>
          <cell r="C16">
            <v>61999.74635845</v>
          </cell>
          <cell r="D16">
            <v>74065.166905530001</v>
          </cell>
          <cell r="E16">
            <v>69346.213808820001</v>
          </cell>
          <cell r="F16">
            <v>83020.248372210001</v>
          </cell>
          <cell r="G16">
            <v>88229.604867870003</v>
          </cell>
          <cell r="H16">
            <v>84806.659863590001</v>
          </cell>
          <cell r="I16">
            <v>90053.247760049999</v>
          </cell>
          <cell r="J16">
            <v>91971.882906209998</v>
          </cell>
          <cell r="K16">
            <v>100953.52533329</v>
          </cell>
          <cell r="L16">
            <v>115451.70192909001</v>
          </cell>
          <cell r="M16">
            <v>110754.51896265001</v>
          </cell>
          <cell r="O16">
            <v>1011390.86922444</v>
          </cell>
        </row>
        <row r="17">
          <cell r="A17" t="str">
            <v xml:space="preserve">  Total Investments</v>
          </cell>
          <cell r="B17">
            <v>1011508.31508688</v>
          </cell>
          <cell r="C17">
            <v>995364.22626718006</v>
          </cell>
          <cell r="D17">
            <v>1034559.21606384</v>
          </cell>
          <cell r="E17">
            <v>985342.68009451998</v>
          </cell>
          <cell r="F17">
            <v>1017560.5571064</v>
          </cell>
          <cell r="G17">
            <v>1018847.63689192</v>
          </cell>
          <cell r="H17">
            <v>974948.63323792</v>
          </cell>
          <cell r="I17">
            <v>1000247.50192791</v>
          </cell>
          <cell r="J17">
            <v>967099.27716460999</v>
          </cell>
          <cell r="K17">
            <v>1001664.68280967</v>
          </cell>
          <cell r="L17">
            <v>1012388.35101915</v>
          </cell>
          <cell r="M17">
            <v>913514.51680466998</v>
          </cell>
          <cell r="O17">
            <v>11933045.59447467</v>
          </cell>
        </row>
        <row r="18">
          <cell r="A18" t="str">
            <v xml:space="preserve">    Variable Rate Mortgages</v>
          </cell>
          <cell r="B18">
            <v>838680.67883771996</v>
          </cell>
          <cell r="C18">
            <v>817218.81101215002</v>
          </cell>
          <cell r="D18">
            <v>853421.01155228994</v>
          </cell>
          <cell r="E18">
            <v>834838.92366444995</v>
          </cell>
          <cell r="F18">
            <v>873128.83820187999</v>
          </cell>
          <cell r="G18">
            <v>885979.49644033995</v>
          </cell>
          <cell r="H18">
            <v>870842.94363151002</v>
          </cell>
          <cell r="I18">
            <v>914533.58934120997</v>
          </cell>
          <cell r="J18">
            <v>898187.89984607999</v>
          </cell>
          <cell r="K18">
            <v>942100.56310390995</v>
          </cell>
          <cell r="L18">
            <v>953623.27829793002</v>
          </cell>
          <cell r="M18">
            <v>869435.51423307997</v>
          </cell>
          <cell r="O18">
            <v>10551991.54816255</v>
          </cell>
        </row>
        <row r="19">
          <cell r="A19" t="str">
            <v xml:space="preserve">    6 Month Mortgage</v>
          </cell>
          <cell r="B19">
            <v>12998.58449535</v>
          </cell>
          <cell r="C19">
            <v>12389.929436410001</v>
          </cell>
          <cell r="D19">
            <v>12843.785379389999</v>
          </cell>
          <cell r="E19">
            <v>12466.555373310001</v>
          </cell>
          <cell r="F19">
            <v>12931.60167643</v>
          </cell>
          <cell r="G19">
            <v>12993.91310242</v>
          </cell>
          <cell r="H19">
            <v>12644.98304524</v>
          </cell>
          <cell r="I19">
            <v>13161.211874860001</v>
          </cell>
          <cell r="J19">
            <v>12811.191896779999</v>
          </cell>
          <cell r="K19">
            <v>13318.295754319999</v>
          </cell>
          <cell r="L19">
            <v>13387.269107640001</v>
          </cell>
          <cell r="M19">
            <v>12138.963052949999</v>
          </cell>
          <cell r="O19">
            <v>154086.28419509999</v>
          </cell>
        </row>
        <row r="20">
          <cell r="A20" t="str">
            <v xml:space="preserve">    1 Year Mortgage</v>
          </cell>
          <cell r="B20">
            <v>192770.67263397999</v>
          </cell>
          <cell r="C20">
            <v>182961.29017754999</v>
          </cell>
          <cell r="D20">
            <v>184411.78861672999</v>
          </cell>
          <cell r="E20">
            <v>173467.44450464999</v>
          </cell>
          <cell r="F20">
            <v>174526.70316241001</v>
          </cell>
          <cell r="G20">
            <v>169385.81980974</v>
          </cell>
          <cell r="H20">
            <v>158907.13154160001</v>
          </cell>
          <cell r="I20">
            <v>162050.63771382999</v>
          </cell>
          <cell r="J20">
            <v>157742.47520424001</v>
          </cell>
          <cell r="K20">
            <v>163984.01782231999</v>
          </cell>
          <cell r="L20">
            <v>164815.79369704</v>
          </cell>
          <cell r="M20">
            <v>149451.48974587</v>
          </cell>
          <cell r="O20">
            <v>2034475.2646299601</v>
          </cell>
        </row>
        <row r="21">
          <cell r="A21" t="str">
            <v xml:space="preserve">    2 Year Mortgage</v>
          </cell>
          <cell r="B21">
            <v>145358.98930270999</v>
          </cell>
          <cell r="C21">
            <v>139941.07442675999</v>
          </cell>
          <cell r="D21">
            <v>144348.92531684</v>
          </cell>
          <cell r="E21">
            <v>139148.57393983001</v>
          </cell>
          <cell r="F21">
            <v>143308.67229630999</v>
          </cell>
          <cell r="G21">
            <v>143047.60741085</v>
          </cell>
          <cell r="H21">
            <v>137504.64361679001</v>
          </cell>
          <cell r="I21">
            <v>140920.03411735001</v>
          </cell>
          <cell r="J21">
            <v>135666.31534192001</v>
          </cell>
          <cell r="K21">
            <v>140113.39781801999</v>
          </cell>
          <cell r="L21">
            <v>139960.25717738</v>
          </cell>
          <cell r="M21">
            <v>126266.81928498999</v>
          </cell>
          <cell r="O21">
            <v>1675585.3100497499</v>
          </cell>
        </row>
        <row r="22">
          <cell r="A22" t="str">
            <v xml:space="preserve">    3 Year Mortgage</v>
          </cell>
          <cell r="B22">
            <v>365916.90945391002</v>
          </cell>
          <cell r="C22">
            <v>354019.90620909998</v>
          </cell>
          <cell r="D22">
            <v>365840.21069902001</v>
          </cell>
          <cell r="E22">
            <v>354044.96878181997</v>
          </cell>
          <cell r="F22">
            <v>366171.24421684002</v>
          </cell>
          <cell r="G22">
            <v>366737.33106081001</v>
          </cell>
          <cell r="H22">
            <v>355881.10930771998</v>
          </cell>
          <cell r="I22">
            <v>368972.15417143999</v>
          </cell>
          <cell r="J22">
            <v>357108.21109638998</v>
          </cell>
          <cell r="K22">
            <v>368441.05052537</v>
          </cell>
          <cell r="L22">
            <v>368280.76510621997</v>
          </cell>
          <cell r="M22">
            <v>332890.69148570998</v>
          </cell>
          <cell r="O22">
            <v>4324304.5521143498</v>
          </cell>
        </row>
        <row r="23">
          <cell r="A23" t="str">
            <v xml:space="preserve">    4 Year Mortgage</v>
          </cell>
          <cell r="B23">
            <v>3929129.4621419599</v>
          </cell>
          <cell r="C23">
            <v>3806760.1430917</v>
          </cell>
          <cell r="D23">
            <v>3944428.9402768901</v>
          </cell>
          <cell r="E23">
            <v>3829277.26372228</v>
          </cell>
          <cell r="F23">
            <v>3975064.4947694801</v>
          </cell>
          <cell r="G23">
            <v>3996529.1839661701</v>
          </cell>
          <cell r="H23">
            <v>3890568.9346023598</v>
          </cell>
          <cell r="I23">
            <v>4048966.33563407</v>
          </cell>
          <cell r="J23">
            <v>3941172.0309919501</v>
          </cell>
          <cell r="K23">
            <v>4095382.7841371298</v>
          </cell>
          <cell r="L23">
            <v>4112823.9468364702</v>
          </cell>
          <cell r="M23">
            <v>3725771.6681220802</v>
          </cell>
          <cell r="O23">
            <v>47295875.188292548</v>
          </cell>
        </row>
        <row r="24">
          <cell r="A24" t="str">
            <v xml:space="preserve">    5 Year Mortgage</v>
          </cell>
          <cell r="B24">
            <v>3553317.2273635301</v>
          </cell>
          <cell r="C24">
            <v>3440280.86404583</v>
          </cell>
          <cell r="D24">
            <v>3560074.9449006701</v>
          </cell>
          <cell r="E24">
            <v>3448808.5456196899</v>
          </cell>
          <cell r="F24">
            <v>3570346.7768459702</v>
          </cell>
          <cell r="G24">
            <v>3579557.13356956</v>
          </cell>
          <cell r="H24">
            <v>3475276.0248152502</v>
          </cell>
          <cell r="I24">
            <v>3608678.2317752298</v>
          </cell>
          <cell r="J24">
            <v>3505833.8841877598</v>
          </cell>
          <cell r="K24">
            <v>3637374.5299778399</v>
          </cell>
          <cell r="L24">
            <v>3650214.5874914601</v>
          </cell>
          <cell r="M24">
            <v>3305605.9212161</v>
          </cell>
          <cell r="O24">
            <v>42335368.671808891</v>
          </cell>
        </row>
        <row r="25">
          <cell r="A25" t="str">
            <v xml:space="preserve">    7 Year Mortgage</v>
          </cell>
          <cell r="B25">
            <v>531420.38652076002</v>
          </cell>
          <cell r="C25">
            <v>514973.12275664002</v>
          </cell>
          <cell r="D25">
            <v>533278.90346572001</v>
          </cell>
          <cell r="E25">
            <v>516977.93369009002</v>
          </cell>
          <cell r="F25">
            <v>535819.14848570002</v>
          </cell>
          <cell r="G25">
            <v>537800.74612201995</v>
          </cell>
          <cell r="H25">
            <v>522971.11017731001</v>
          </cell>
          <cell r="I25">
            <v>543030.82209549996</v>
          </cell>
          <cell r="J25">
            <v>527357.03838922002</v>
          </cell>
          <cell r="K25">
            <v>547350.92578249006</v>
          </cell>
          <cell r="L25">
            <v>549508.87564946001</v>
          </cell>
          <cell r="M25">
            <v>497891.71713279001</v>
          </cell>
          <cell r="O25">
            <v>6358380.7302676998</v>
          </cell>
        </row>
        <row r="26">
          <cell r="A26" t="str">
            <v xml:space="preserve">    10 Year Mortgage</v>
          </cell>
          <cell r="B26">
            <v>42154.70336698</v>
          </cell>
          <cell r="C26">
            <v>40873.21829569</v>
          </cell>
          <cell r="D26">
            <v>42366.909893260003</v>
          </cell>
          <cell r="E26">
            <v>41116.82514488</v>
          </cell>
          <cell r="F26">
            <v>42652.155029230002</v>
          </cell>
          <cell r="G26">
            <v>42845.119449739999</v>
          </cell>
          <cell r="H26">
            <v>41687.101917549997</v>
          </cell>
          <cell r="I26">
            <v>43358.801256489998</v>
          </cell>
          <cell r="J26">
            <v>42191.005013180002</v>
          </cell>
          <cell r="K26">
            <v>43847.035712719997</v>
          </cell>
          <cell r="L26">
            <v>44058.657342279999</v>
          </cell>
          <cell r="M26">
            <v>39945.352498790002</v>
          </cell>
          <cell r="O26">
            <v>507096.88492078998</v>
          </cell>
        </row>
        <row r="27">
          <cell r="A27" t="str">
            <v xml:space="preserve">    Securitized Contra</v>
          </cell>
          <cell r="B27">
            <v>-1337401.3664448201</v>
          </cell>
          <cell r="C27">
            <v>-1263149.64468307</v>
          </cell>
          <cell r="D27">
            <v>-1257797.33263452</v>
          </cell>
          <cell r="E27">
            <v>-1159247.61193609</v>
          </cell>
          <cell r="F27">
            <v>-1128654.03223812</v>
          </cell>
          <cell r="G27">
            <v>-1063637.62991509</v>
          </cell>
          <cell r="H27">
            <v>-971833.78689691005</v>
          </cell>
          <cell r="I27">
            <v>-940315.54300177004</v>
          </cell>
          <cell r="J27">
            <v>-848129.52624476003</v>
          </cell>
          <cell r="K27">
            <v>-810846.26271734003</v>
          </cell>
          <cell r="L27">
            <v>-757415.64079590002</v>
          </cell>
          <cell r="M27">
            <v>-650655.33655841998</v>
          </cell>
          <cell r="O27">
            <v>-12189083.714066811</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-1268767.45550859</v>
          </cell>
          <cell r="C29">
            <v>-1215801.86257947</v>
          </cell>
          <cell r="D29">
            <v>-1243233.29533762</v>
          </cell>
          <cell r="E29">
            <v>-1190955.3946518099</v>
          </cell>
          <cell r="F29">
            <v>-1217666.25074533</v>
          </cell>
          <cell r="G29">
            <v>-1204938.10916697</v>
          </cell>
          <cell r="H29">
            <v>-1154424.76331514</v>
          </cell>
          <cell r="I29">
            <v>-1176792.4822533701</v>
          </cell>
          <cell r="J29">
            <v>-1115553.8203136199</v>
          </cell>
          <cell r="K29">
            <v>-1127318.3929201399</v>
          </cell>
          <cell r="L29">
            <v>-1105701.89923309</v>
          </cell>
          <cell r="M29">
            <v>-980729.90633297001</v>
          </cell>
          <cell r="O29">
            <v>-14001883.632358121</v>
          </cell>
        </row>
        <row r="30">
          <cell r="A30" t="str">
            <v xml:space="preserve">    New CMB Contra</v>
          </cell>
          <cell r="B30">
            <v>-524613.15943767002</v>
          </cell>
          <cell r="C30">
            <v>-562354.54415752995</v>
          </cell>
          <cell r="D30">
            <v>-575107.85268836003</v>
          </cell>
          <cell r="E30">
            <v>-610628.97663698997</v>
          </cell>
          <cell r="F30">
            <v>-686284.96960684995</v>
          </cell>
          <cell r="G30">
            <v>-679129.06341644004</v>
          </cell>
          <cell r="H30">
            <v>-710234.94807534001</v>
          </cell>
          <cell r="I30">
            <v>-787960.59881918004</v>
          </cell>
          <cell r="J30">
            <v>-754516.66323287995</v>
          </cell>
          <cell r="K30">
            <v>-833395.58411575004</v>
          </cell>
          <cell r="L30">
            <v>-886310.03704109997</v>
          </cell>
          <cell r="M30">
            <v>-792071.08330959</v>
          </cell>
          <cell r="O30">
            <v>-8402607.4805376809</v>
          </cell>
        </row>
        <row r="31">
          <cell r="A31" t="str">
            <v xml:space="preserve">   Retail  Mortgages</v>
          </cell>
          <cell r="B31">
            <v>6480965.6327258199</v>
          </cell>
          <cell r="C31">
            <v>6268112.3080317602</v>
          </cell>
          <cell r="D31">
            <v>6564876.93944031</v>
          </cell>
          <cell r="E31">
            <v>6389315.0512161097</v>
          </cell>
          <cell r="F31">
            <v>6661344.3820939502</v>
          </cell>
          <cell r="G31">
            <v>6787171.5484331502</v>
          </cell>
          <cell r="H31">
            <v>6629790.4843679396</v>
          </cell>
          <cell r="I31">
            <v>6938603.19390566</v>
          </cell>
          <cell r="J31">
            <v>6859870.0421762597</v>
          </cell>
          <cell r="K31">
            <v>7180352.3608808899</v>
          </cell>
          <cell r="L31">
            <v>7247245.8536357898</v>
          </cell>
          <cell r="M31">
            <v>6635941.81057138</v>
          </cell>
          <cell r="O31">
            <v>80643589.607479006</v>
          </cell>
        </row>
        <row r="32">
          <cell r="A32" t="str">
            <v xml:space="preserve">    Instalment - Retail</v>
          </cell>
          <cell r="B32">
            <v>548441.14851322002</v>
          </cell>
          <cell r="C32">
            <v>527259.51202958997</v>
          </cell>
          <cell r="D32">
            <v>552326.85222112003</v>
          </cell>
          <cell r="E32">
            <v>541981.45318315004</v>
          </cell>
          <cell r="F32">
            <v>558259.7503059</v>
          </cell>
          <cell r="G32">
            <v>558225.14584811998</v>
          </cell>
          <cell r="H32">
            <v>550181.43374225998</v>
          </cell>
          <cell r="I32">
            <v>578589.51382107998</v>
          </cell>
          <cell r="J32">
            <v>563931.27803489997</v>
          </cell>
          <cell r="K32">
            <v>587003.18563901004</v>
          </cell>
          <cell r="L32">
            <v>590947.84044850001</v>
          </cell>
          <cell r="M32">
            <v>536861.99013845006</v>
          </cell>
          <cell r="O32">
            <v>6694009.1039252998</v>
          </cell>
        </row>
        <row r="33">
          <cell r="A33" t="str">
            <v xml:space="preserve">    Fixed Rate Instalment</v>
          </cell>
          <cell r="B33">
            <v>81716.912049999999</v>
          </cell>
          <cell r="C33">
            <v>78903.560279309997</v>
          </cell>
          <cell r="D33">
            <v>82904.891717420003</v>
          </cell>
          <cell r="E33">
            <v>81754.539982699993</v>
          </cell>
          <cell r="F33">
            <v>84534.594383529999</v>
          </cell>
          <cell r="G33">
            <v>84750.943310040006</v>
          </cell>
          <cell r="H33">
            <v>83754.743505630002</v>
          </cell>
          <cell r="I33">
            <v>88387.638952840003</v>
          </cell>
          <cell r="J33">
            <v>86303.483432420006</v>
          </cell>
          <cell r="K33">
            <v>90051.106844349997</v>
          </cell>
          <cell r="L33">
            <v>90860.81911728</v>
          </cell>
          <cell r="M33">
            <v>82641.602282099993</v>
          </cell>
          <cell r="O33">
            <v>1016564.83585762</v>
          </cell>
        </row>
        <row r="34">
          <cell r="A34" t="str">
            <v xml:space="preserve">    Demand - Retail</v>
          </cell>
          <cell r="B34">
            <v>57561.116976789999</v>
          </cell>
          <cell r="C34">
            <v>55743.698421649999</v>
          </cell>
          <cell r="D34">
            <v>58363.261124910001</v>
          </cell>
          <cell r="E34">
            <v>57014.44257978</v>
          </cell>
          <cell r="F34">
            <v>58709.684928219998</v>
          </cell>
          <cell r="G34">
            <v>58804.720645449997</v>
          </cell>
          <cell r="H34">
            <v>57918.164502669999</v>
          </cell>
          <cell r="I34">
            <v>60647.217309920001</v>
          </cell>
          <cell r="J34">
            <v>58988.792395500001</v>
          </cell>
          <cell r="K34">
            <v>61275.095116700002</v>
          </cell>
          <cell r="L34">
            <v>61556.829754580001</v>
          </cell>
          <cell r="M34">
            <v>55822.966219039998</v>
          </cell>
          <cell r="O34">
            <v>702405.98997521005</v>
          </cell>
        </row>
        <row r="35">
          <cell r="A35" t="str">
            <v xml:space="preserve">    Student</v>
          </cell>
          <cell r="B35">
            <v>24694.50227348</v>
          </cell>
          <cell r="C35">
            <v>23965.183518000002</v>
          </cell>
          <cell r="D35">
            <v>24820.537005949998</v>
          </cell>
          <cell r="E35">
            <v>24072.436960930001</v>
          </cell>
          <cell r="F35">
            <v>24931.635031350001</v>
          </cell>
          <cell r="G35">
            <v>24989.2419524</v>
          </cell>
          <cell r="H35">
            <v>24237.206397450002</v>
          </cell>
          <cell r="I35">
            <v>25148.350318410001</v>
          </cell>
          <cell r="J35">
            <v>24449.920745769999</v>
          </cell>
          <cell r="K35">
            <v>25345.188258499998</v>
          </cell>
          <cell r="L35">
            <v>25476.392990749999</v>
          </cell>
          <cell r="M35">
            <v>23171.386862250001</v>
          </cell>
          <cell r="O35">
            <v>295301.98231524002</v>
          </cell>
        </row>
        <row r="36">
          <cell r="A36" t="str">
            <v xml:space="preserve">    LOC </v>
          </cell>
          <cell r="B36">
            <v>1916544.02917397</v>
          </cell>
          <cell r="C36">
            <v>1854720.0282328799</v>
          </cell>
          <cell r="D36">
            <v>1916544.02917397</v>
          </cell>
          <cell r="E36">
            <v>1854720.0282328799</v>
          </cell>
          <cell r="F36">
            <v>1916544.02917397</v>
          </cell>
          <cell r="G36">
            <v>1916544.02917397</v>
          </cell>
          <cell r="H36">
            <v>1854720.0282328799</v>
          </cell>
          <cell r="I36">
            <v>1916544.02917397</v>
          </cell>
          <cell r="J36">
            <v>1854720.0282328799</v>
          </cell>
          <cell r="K36">
            <v>1916544.02917397</v>
          </cell>
          <cell r="L36">
            <v>1917059.22916411</v>
          </cell>
          <cell r="M36">
            <v>1738543.4995846599</v>
          </cell>
          <cell r="O36">
            <v>22573747.01672411</v>
          </cell>
        </row>
        <row r="37">
          <cell r="A37" t="str">
            <v xml:space="preserve">    Fixed Rate Demands</v>
          </cell>
          <cell r="B37">
            <v>1944.13713876</v>
          </cell>
          <cell r="C37">
            <v>1866.9542222</v>
          </cell>
          <cell r="D37">
            <v>1950.9346553</v>
          </cell>
          <cell r="E37">
            <v>1905.5329278700001</v>
          </cell>
          <cell r="F37">
            <v>1956.9713687599999</v>
          </cell>
          <cell r="G37">
            <v>1954.3586740999999</v>
          </cell>
          <cell r="H37">
            <v>1922.3050009599999</v>
          </cell>
          <cell r="I37">
            <v>2013.0721660700001</v>
          </cell>
          <cell r="J37">
            <v>1957.00363988</v>
          </cell>
          <cell r="K37">
            <v>2031.1763276700001</v>
          </cell>
          <cell r="L37">
            <v>2038.4407729</v>
          </cell>
          <cell r="M37">
            <v>1846.7770054</v>
          </cell>
          <cell r="O37">
            <v>23387.66389987</v>
          </cell>
        </row>
        <row r="38">
          <cell r="A38" t="str">
            <v xml:space="preserve">    Meritline</v>
          </cell>
          <cell r="B38">
            <v>934169.83064547996</v>
          </cell>
          <cell r="C38">
            <v>906233.28889589</v>
          </cell>
          <cell r="D38">
            <v>951136.57620000001</v>
          </cell>
          <cell r="E38">
            <v>944912.06001752999</v>
          </cell>
          <cell r="F38">
            <v>979160.99256137002</v>
          </cell>
          <cell r="G38">
            <v>992155.28651780996</v>
          </cell>
          <cell r="H38">
            <v>976377.05310410995</v>
          </cell>
          <cell r="I38">
            <v>1027694.45532</v>
          </cell>
          <cell r="J38">
            <v>1006468.3566126</v>
          </cell>
          <cell r="K38">
            <v>1053048.22680575</v>
          </cell>
          <cell r="L38">
            <v>1063360.1074506899</v>
          </cell>
          <cell r="M38">
            <v>964340.47253698995</v>
          </cell>
          <cell r="O38">
            <v>11799056.70666822</v>
          </cell>
        </row>
        <row r="39">
          <cell r="A39" t="str">
            <v xml:space="preserve">    Meritline/RSPLC CONTRA</v>
          </cell>
          <cell r="B39">
            <v>-1010.3938372600001</v>
          </cell>
          <cell r="C39">
            <v>-979.76394246999996</v>
          </cell>
          <cell r="D39">
            <v>-1016.48054712</v>
          </cell>
          <cell r="E39">
            <v>-985.65430685000001</v>
          </cell>
          <cell r="F39">
            <v>-1020.5383537</v>
          </cell>
          <cell r="G39">
            <v>-1024.5961602699999</v>
          </cell>
          <cell r="H39">
            <v>-993.50812602999997</v>
          </cell>
          <cell r="I39">
            <v>-1028.65396685</v>
          </cell>
          <cell r="J39">
            <v>-997.43503562000001</v>
          </cell>
          <cell r="K39">
            <v>-1032.7117734200001</v>
          </cell>
          <cell r="L39">
            <v>-1032.98928301</v>
          </cell>
          <cell r="M39">
            <v>-936.79651067999998</v>
          </cell>
          <cell r="O39">
            <v>-12059.521843279999</v>
          </cell>
        </row>
        <row r="40">
          <cell r="A40" t="str">
            <v xml:space="preserve">    Loan Advance Suspense</v>
          </cell>
          <cell r="B40">
            <v>5387.3848972599999</v>
          </cell>
          <cell r="C40">
            <v>5213.59828767</v>
          </cell>
          <cell r="D40">
            <v>5387.3848972599999</v>
          </cell>
          <cell r="E40">
            <v>5213.59828767</v>
          </cell>
          <cell r="F40">
            <v>5387.3848972599999</v>
          </cell>
          <cell r="G40">
            <v>5387.3848972599999</v>
          </cell>
          <cell r="H40">
            <v>5213.59828767</v>
          </cell>
          <cell r="I40">
            <v>5387.3848972599999</v>
          </cell>
          <cell r="J40">
            <v>5213.59828767</v>
          </cell>
          <cell r="K40">
            <v>5387.3848972599999</v>
          </cell>
          <cell r="L40">
            <v>5398.6098698599999</v>
          </cell>
          <cell r="M40">
            <v>4896.4825479499996</v>
          </cell>
          <cell r="O40">
            <v>63473.794952049997</v>
          </cell>
        </row>
        <row r="41">
          <cell r="A41" t="str">
            <v xml:space="preserve">    Overdrafts</v>
          </cell>
          <cell r="B41">
            <v>58003.725452049999</v>
          </cell>
          <cell r="C41">
            <v>56132.637534250003</v>
          </cell>
          <cell r="D41">
            <v>58003.725452049999</v>
          </cell>
          <cell r="E41">
            <v>56132.637534250003</v>
          </cell>
          <cell r="F41">
            <v>58003.725452049999</v>
          </cell>
          <cell r="G41">
            <v>58003.725452049999</v>
          </cell>
          <cell r="H41">
            <v>56132.637534250003</v>
          </cell>
          <cell r="I41">
            <v>58003.725452049999</v>
          </cell>
          <cell r="J41">
            <v>56132.637534250003</v>
          </cell>
          <cell r="K41">
            <v>58003.725452049999</v>
          </cell>
          <cell r="L41">
            <v>58019.318383559999</v>
          </cell>
          <cell r="M41">
            <v>52616.59142466</v>
          </cell>
          <cell r="O41">
            <v>683188.81265751994</v>
          </cell>
        </row>
        <row r="42">
          <cell r="A42" t="str">
            <v xml:space="preserve">   Retail Credit</v>
          </cell>
          <cell r="B42">
            <v>3627452.3932837499</v>
          </cell>
          <cell r="C42">
            <v>3509058.69747897</v>
          </cell>
          <cell r="D42">
            <v>3650421.7119008601</v>
          </cell>
          <cell r="E42">
            <v>3566721.0753999101</v>
          </cell>
          <cell r="F42">
            <v>3686468.2297487101</v>
          </cell>
          <cell r="G42">
            <v>3699790.2403109302</v>
          </cell>
          <cell r="H42">
            <v>3609463.6621818501</v>
          </cell>
          <cell r="I42">
            <v>3761386.7334447498</v>
          </cell>
          <cell r="J42">
            <v>3657167.66388025</v>
          </cell>
          <cell r="K42">
            <v>3797656.4067418398</v>
          </cell>
          <cell r="L42">
            <v>3813684.5986692202</v>
          </cell>
          <cell r="M42">
            <v>3459804.9720908199</v>
          </cell>
          <cell r="O42">
            <v>43839076.385131873</v>
          </cell>
        </row>
        <row r="43">
          <cell r="A43" t="str">
            <v xml:space="preserve">    Commercial Variable</v>
          </cell>
          <cell r="B43">
            <v>21518.237237820002</v>
          </cell>
          <cell r="C43">
            <v>20804.61037608</v>
          </cell>
          <cell r="D43">
            <v>21478.627421599998</v>
          </cell>
          <cell r="E43">
            <v>20767.314214490001</v>
          </cell>
          <cell r="F43">
            <v>21441.24594438</v>
          </cell>
          <cell r="G43">
            <v>21424.06212939</v>
          </cell>
          <cell r="H43">
            <v>20718.323807770001</v>
          </cell>
          <cell r="I43">
            <v>21394.392061400002</v>
          </cell>
          <cell r="J43">
            <v>20689.524221669999</v>
          </cell>
          <cell r="K43">
            <v>21363.469688789999</v>
          </cell>
          <cell r="L43">
            <v>21402.974525260001</v>
          </cell>
          <cell r="M43">
            <v>19408.172240330001</v>
          </cell>
          <cell r="O43">
            <v>252410.95386898</v>
          </cell>
        </row>
        <row r="44">
          <cell r="A44" t="str">
            <v xml:space="preserve">    Commercial 6 Month Mtg</v>
          </cell>
          <cell r="B44">
            <v>1471.0255183300001</v>
          </cell>
          <cell r="C44">
            <v>1365.41787241</v>
          </cell>
          <cell r="D44">
            <v>1409.6521291199999</v>
          </cell>
          <cell r="E44">
            <v>1362.97031158</v>
          </cell>
          <cell r="F44">
            <v>1407.1943153300001</v>
          </cell>
          <cell r="G44">
            <v>1406.0685650200001</v>
          </cell>
          <cell r="H44">
            <v>1359.7437655000001</v>
          </cell>
          <cell r="I44">
            <v>1404.1181159400001</v>
          </cell>
          <cell r="J44">
            <v>1357.85826937</v>
          </cell>
          <cell r="K44">
            <v>1402.0885926599999</v>
          </cell>
          <cell r="L44">
            <v>1404.5135591000001</v>
          </cell>
          <cell r="M44">
            <v>1273.5959913199999</v>
          </cell>
          <cell r="O44">
            <v>16624.247005680001</v>
          </cell>
        </row>
        <row r="45">
          <cell r="A45" t="str">
            <v xml:space="preserve">    Commercial 1 Year Mtg</v>
          </cell>
          <cell r="B45">
            <v>96571.112332760007</v>
          </cell>
          <cell r="C45">
            <v>93039.680057399994</v>
          </cell>
          <cell r="D45">
            <v>94575.537230550006</v>
          </cell>
          <cell r="E45">
            <v>90021.301298489998</v>
          </cell>
          <cell r="F45">
            <v>88142.229358950004</v>
          </cell>
          <cell r="G45">
            <v>83932.879890679993</v>
          </cell>
          <cell r="H45">
            <v>80562.388006890003</v>
          </cell>
          <cell r="I45">
            <v>82942.079773310004</v>
          </cell>
          <cell r="J45">
            <v>80209.410402349997</v>
          </cell>
          <cell r="K45">
            <v>82822.214035219993</v>
          </cell>
          <cell r="L45">
            <v>82982.648392350005</v>
          </cell>
          <cell r="M45">
            <v>75249.090530770001</v>
          </cell>
          <cell r="O45">
            <v>1031050.57130972</v>
          </cell>
        </row>
        <row r="46">
          <cell r="A46" t="str">
            <v xml:space="preserve">    Commercial 2 Year Mtg</v>
          </cell>
          <cell r="B46">
            <v>36289.767067369998</v>
          </cell>
          <cell r="C46">
            <v>35076.295519430001</v>
          </cell>
          <cell r="D46">
            <v>36201.797924630002</v>
          </cell>
          <cell r="E46">
            <v>34829.354045400003</v>
          </cell>
          <cell r="F46">
            <v>35834.454670749998</v>
          </cell>
          <cell r="G46">
            <v>35796.919567420002</v>
          </cell>
          <cell r="H46">
            <v>34606.867315420001</v>
          </cell>
          <cell r="I46">
            <v>35630.594198400002</v>
          </cell>
          <cell r="J46">
            <v>34017.537209670001</v>
          </cell>
          <cell r="K46">
            <v>34751.772680189999</v>
          </cell>
          <cell r="L46">
            <v>34652.916998829998</v>
          </cell>
          <cell r="M46">
            <v>31354.23498705</v>
          </cell>
          <cell r="O46">
            <v>419042.51218456001</v>
          </cell>
        </row>
        <row r="47">
          <cell r="A47" t="str">
            <v xml:space="preserve">    Commercial 3 Year Mtg</v>
          </cell>
          <cell r="B47">
            <v>53637.299248310002</v>
          </cell>
          <cell r="C47">
            <v>51613.628330430001</v>
          </cell>
          <cell r="D47">
            <v>51852.278051330002</v>
          </cell>
          <cell r="E47">
            <v>47725.638645530002</v>
          </cell>
          <cell r="F47">
            <v>48009.608647219997</v>
          </cell>
          <cell r="G47">
            <v>47715.058916319998</v>
          </cell>
          <cell r="H47">
            <v>45865.915317530002</v>
          </cell>
          <cell r="I47">
            <v>46411.284347219997</v>
          </cell>
          <cell r="J47">
            <v>44238.139832269997</v>
          </cell>
          <cell r="K47">
            <v>45543.062660429998</v>
          </cell>
          <cell r="L47">
            <v>45552.472903850001</v>
          </cell>
          <cell r="M47">
            <v>41281.944912320003</v>
          </cell>
          <cell r="O47">
            <v>569446.33181275998</v>
          </cell>
        </row>
        <row r="48">
          <cell r="A48" t="str">
            <v xml:space="preserve">    Commercial 4 Year Mtg</v>
          </cell>
          <cell r="B48">
            <v>75800.322038929997</v>
          </cell>
          <cell r="C48">
            <v>73424.622736780002</v>
          </cell>
          <cell r="D48">
            <v>75879.521736170005</v>
          </cell>
          <cell r="E48">
            <v>73345.833928940003</v>
          </cell>
          <cell r="F48">
            <v>75705.503079820002</v>
          </cell>
          <cell r="G48">
            <v>75622.816214239996</v>
          </cell>
          <cell r="H48">
            <v>73252.181572560003</v>
          </cell>
          <cell r="I48">
            <v>75702.197088970002</v>
          </cell>
          <cell r="J48">
            <v>73168.413278430002</v>
          </cell>
          <cell r="K48">
            <v>75512.262484969993</v>
          </cell>
          <cell r="L48">
            <v>75645.529280410003</v>
          </cell>
          <cell r="M48">
            <v>68563.067870019993</v>
          </cell>
          <cell r="O48">
            <v>891622.27131024003</v>
          </cell>
        </row>
        <row r="49">
          <cell r="A49" t="str">
            <v xml:space="preserve">    Commercial 5 Year Mtg</v>
          </cell>
          <cell r="B49">
            <v>453124.16095935</v>
          </cell>
          <cell r="C49">
            <v>437502.29050306999</v>
          </cell>
          <cell r="D49">
            <v>450475.99047567003</v>
          </cell>
          <cell r="E49">
            <v>433283.17452632001</v>
          </cell>
          <cell r="F49">
            <v>445587.98814327997</v>
          </cell>
          <cell r="G49">
            <v>444814.03416764003</v>
          </cell>
          <cell r="H49">
            <v>429594.50227553002</v>
          </cell>
          <cell r="I49">
            <v>440087.49576786999</v>
          </cell>
          <cell r="J49">
            <v>421872.80303174001</v>
          </cell>
          <cell r="K49">
            <v>434252.76915728999</v>
          </cell>
          <cell r="L49">
            <v>433643.30166682001</v>
          </cell>
          <cell r="M49">
            <v>392171.27415732999</v>
          </cell>
          <cell r="O49">
            <v>5216409.7848319104</v>
          </cell>
        </row>
        <row r="50">
          <cell r="A50" t="str">
            <v xml:space="preserve">   Commercial Mortgages</v>
          </cell>
          <cell r="B50">
            <v>738411.92440287</v>
          </cell>
          <cell r="C50">
            <v>712826.54539560003</v>
          </cell>
          <cell r="D50">
            <v>731873.40496906999</v>
          </cell>
          <cell r="E50">
            <v>701335.58697075001</v>
          </cell>
          <cell r="F50">
            <v>716128.22415973002</v>
          </cell>
          <cell r="G50">
            <v>710711.83945070999</v>
          </cell>
          <cell r="H50">
            <v>685959.92206120002</v>
          </cell>
          <cell r="I50">
            <v>703572.16135310999</v>
          </cell>
          <cell r="J50">
            <v>675553.68624549999</v>
          </cell>
          <cell r="K50">
            <v>695647.63929954998</v>
          </cell>
          <cell r="L50">
            <v>695284.35732662003</v>
          </cell>
          <cell r="M50">
            <v>629301.38068913994</v>
          </cell>
          <cell r="O50">
            <v>8396606.6723238509</v>
          </cell>
        </row>
        <row r="51">
          <cell r="A51" t="str">
            <v xml:space="preserve">    Instalment - Commercial</v>
          </cell>
          <cell r="B51">
            <v>1525815.11126863</v>
          </cell>
          <cell r="C51">
            <v>1474933.8015362499</v>
          </cell>
          <cell r="D51">
            <v>1522365.2829585201</v>
          </cell>
          <cell r="E51">
            <v>1471712.5242550999</v>
          </cell>
          <cell r="F51">
            <v>1519010.81867046</v>
          </cell>
          <cell r="G51">
            <v>1517272.88695203</v>
          </cell>
          <cell r="H51">
            <v>1466760.0182483799</v>
          </cell>
          <cell r="I51">
            <v>1513988.04343152</v>
          </cell>
          <cell r="J51">
            <v>1463559.0797945301</v>
          </cell>
          <cell r="K51">
            <v>1510615.23013793</v>
          </cell>
          <cell r="L51">
            <v>1510839.3332921099</v>
          </cell>
          <cell r="M51">
            <v>1369850.29062805</v>
          </cell>
          <cell r="O51">
            <v>17866722.421173509</v>
          </cell>
        </row>
        <row r="52">
          <cell r="A52" t="str">
            <v xml:space="preserve">    Fixed Instalment - Commercial</v>
          </cell>
          <cell r="B52">
            <v>3527726.8011953998</v>
          </cell>
          <cell r="C52">
            <v>3402735.3469299702</v>
          </cell>
          <cell r="D52">
            <v>3507838.7856357298</v>
          </cell>
          <cell r="E52">
            <v>3384315.5632526302</v>
          </cell>
          <cell r="F52">
            <v>3480951.59840141</v>
          </cell>
          <cell r="G52">
            <v>3470589.3508989601</v>
          </cell>
          <cell r="H52">
            <v>3351028.4390445701</v>
          </cell>
          <cell r="I52">
            <v>3451410.7952347398</v>
          </cell>
          <cell r="J52">
            <v>3325197.4020937099</v>
          </cell>
          <cell r="K52">
            <v>3421914.3253583298</v>
          </cell>
          <cell r="L52">
            <v>3413854.50172567</v>
          </cell>
          <cell r="M52">
            <v>3087779.0299849599</v>
          </cell>
          <cell r="O52">
            <v>40825341.939756073</v>
          </cell>
        </row>
        <row r="53">
          <cell r="A53" t="str">
            <v xml:space="preserve">    Demand - Commercial</v>
          </cell>
          <cell r="B53">
            <v>1529966.6577534201</v>
          </cell>
          <cell r="C53">
            <v>1478947.3863911</v>
          </cell>
          <cell r="D53">
            <v>1526524.3883970301</v>
          </cell>
          <cell r="E53">
            <v>1475717.9351305701</v>
          </cell>
          <cell r="F53">
            <v>1523145.1021507501</v>
          </cell>
          <cell r="G53">
            <v>1521410.69654424</v>
          </cell>
          <cell r="H53">
            <v>1470762.34031767</v>
          </cell>
          <cell r="I53">
            <v>1518115.76119143</v>
          </cell>
          <cell r="J53">
            <v>1467543.07358869</v>
          </cell>
          <cell r="K53">
            <v>1514733.3306004601</v>
          </cell>
          <cell r="L53">
            <v>1515842.8805448101</v>
          </cell>
          <cell r="M53">
            <v>1374454.9309485401</v>
          </cell>
          <cell r="O53">
            <v>17917164.483558711</v>
          </cell>
        </row>
        <row r="54">
          <cell r="A54" t="str">
            <v xml:space="preserve">    Fixed Demand - Commercial</v>
          </cell>
          <cell r="B54">
            <v>169035.66542544001</v>
          </cell>
          <cell r="C54">
            <v>163305.05892350001</v>
          </cell>
          <cell r="D54">
            <v>168379.92393855</v>
          </cell>
          <cell r="E54">
            <v>162545.54836387001</v>
          </cell>
          <cell r="F54">
            <v>167537.0642196</v>
          </cell>
          <cell r="G54">
            <v>167183.60045468999</v>
          </cell>
          <cell r="H54">
            <v>161634.00254650001</v>
          </cell>
          <cell r="I54">
            <v>166854.11980523</v>
          </cell>
          <cell r="J54">
            <v>161310.72670658</v>
          </cell>
          <cell r="K54">
            <v>166558.09818632001</v>
          </cell>
          <cell r="L54">
            <v>166856.83142843001</v>
          </cell>
          <cell r="M54">
            <v>151253.46065232999</v>
          </cell>
          <cell r="O54">
            <v>1972454.10065104</v>
          </cell>
        </row>
        <row r="55">
          <cell r="A55" t="str">
            <v xml:space="preserve">    LOC - Commercial</v>
          </cell>
          <cell r="B55">
            <v>2006556.51502055</v>
          </cell>
          <cell r="C55">
            <v>1939764.7409246599</v>
          </cell>
          <cell r="D55">
            <v>2002372.5825</v>
          </cell>
          <cell r="E55">
            <v>1936178.26790411</v>
          </cell>
          <cell r="F55">
            <v>1998453.47371233</v>
          </cell>
          <cell r="G55">
            <v>1996429.8261164399</v>
          </cell>
          <cell r="H55">
            <v>1930250.70680137</v>
          </cell>
          <cell r="I55">
            <v>1992655.39284247</v>
          </cell>
          <cell r="J55">
            <v>1926505.6582328801</v>
          </cell>
          <cell r="K55">
            <v>1988665.17262329</v>
          </cell>
          <cell r="L55">
            <v>1987332.6175273999</v>
          </cell>
          <cell r="M55">
            <v>1802273.0590411001</v>
          </cell>
          <cell r="O55">
            <v>23507438.0132466</v>
          </cell>
        </row>
        <row r="56">
          <cell r="A56" t="str">
            <v xml:space="preserve">    Overdrafts - Commercial</v>
          </cell>
          <cell r="B56">
            <v>19324.48019178</v>
          </cell>
          <cell r="C56">
            <v>18701.109863009999</v>
          </cell>
          <cell r="D56">
            <v>19324.48019178</v>
          </cell>
          <cell r="E56">
            <v>18701.109863009999</v>
          </cell>
          <cell r="F56">
            <v>19324.48019178</v>
          </cell>
          <cell r="G56">
            <v>19324.48019178</v>
          </cell>
          <cell r="H56">
            <v>18701.109863009999</v>
          </cell>
          <cell r="I56">
            <v>19324.48019178</v>
          </cell>
          <cell r="J56">
            <v>18701.109863009999</v>
          </cell>
          <cell r="K56">
            <v>19324.48019178</v>
          </cell>
          <cell r="L56">
            <v>19324.48019178</v>
          </cell>
          <cell r="M56">
            <v>17454.369205480001</v>
          </cell>
          <cell r="O56">
            <v>227530.16999997999</v>
          </cell>
        </row>
        <row r="57">
          <cell r="A57" t="str">
            <v xml:space="preserve">   Commercial Credit</v>
          </cell>
          <cell r="B57">
            <v>8778425.2308552209</v>
          </cell>
          <cell r="C57">
            <v>8478387.4445684906</v>
          </cell>
          <cell r="D57">
            <v>8746805.4436216094</v>
          </cell>
          <cell r="E57">
            <v>8449170.94876929</v>
          </cell>
          <cell r="F57">
            <v>8708422.5373463295</v>
          </cell>
          <cell r="G57">
            <v>8692210.8411581405</v>
          </cell>
          <cell r="H57">
            <v>8399136.6168214995</v>
          </cell>
          <cell r="I57">
            <v>8662348.5926971696</v>
          </cell>
          <cell r="J57">
            <v>8362817.0502794003</v>
          </cell>
          <cell r="K57">
            <v>8621810.6370981093</v>
          </cell>
          <cell r="L57">
            <v>8614050.6447101999</v>
          </cell>
          <cell r="M57">
            <v>7803065.1404604604</v>
          </cell>
          <cell r="O57">
            <v>102316651.1283859</v>
          </cell>
        </row>
        <row r="58">
          <cell r="A58" t="str">
            <v xml:space="preserve">  Total Loans</v>
          </cell>
          <cell r="B58">
            <v>19625255.181267701</v>
          </cell>
          <cell r="C58">
            <v>18968384.9954748</v>
          </cell>
          <cell r="D58">
            <v>19693977.499931902</v>
          </cell>
          <cell r="E58">
            <v>19106542.662356101</v>
          </cell>
          <cell r="F58">
            <v>19772363.373348702</v>
          </cell>
          <cell r="G58">
            <v>19889884.469352901</v>
          </cell>
          <cell r="H58">
            <v>19324350.685432501</v>
          </cell>
          <cell r="I58">
            <v>20065910.681400701</v>
          </cell>
          <cell r="J58">
            <v>19555408.4425814</v>
          </cell>
          <cell r="K58">
            <v>20295467.044020399</v>
          </cell>
          <cell r="L58">
            <v>20370265.454341799</v>
          </cell>
          <cell r="M58">
            <v>18528113.3038118</v>
          </cell>
          <cell r="O58">
            <v>235195923.79332075</v>
          </cell>
        </row>
        <row r="59">
          <cell r="A59" t="str">
            <v xml:space="preserve"> Total Interest Income</v>
          </cell>
          <cell r="B59">
            <v>20637825.140190199</v>
          </cell>
          <cell r="C59">
            <v>19964776.619002301</v>
          </cell>
          <cell r="D59">
            <v>20729598.3598313</v>
          </cell>
          <cell r="E59">
            <v>20092912.739710901</v>
          </cell>
          <cell r="F59">
            <v>20790985.5742907</v>
          </cell>
          <cell r="G59">
            <v>20909793.7500805</v>
          </cell>
          <cell r="H59">
            <v>20300326.7159307</v>
          </cell>
          <cell r="I59">
            <v>21067219.827164199</v>
          </cell>
          <cell r="J59">
            <v>20523535.117006298</v>
          </cell>
          <cell r="K59">
            <v>21298193.370665699</v>
          </cell>
          <cell r="L59">
            <v>21383715.449196599</v>
          </cell>
          <cell r="M59">
            <v>19442586.7247261</v>
          </cell>
          <cell r="O59">
            <v>247141469.38779551</v>
          </cell>
        </row>
        <row r="61">
          <cell r="A61" t="str">
            <v>Interest Expense:</v>
          </cell>
        </row>
        <row r="62">
          <cell r="A62" t="str">
            <v xml:space="preserve">    Plan 24</v>
          </cell>
          <cell r="B62">
            <v>7321.5145389700001</v>
          </cell>
          <cell r="C62">
            <v>7085.3366506100001</v>
          </cell>
          <cell r="D62">
            <v>7321.5145389700001</v>
          </cell>
          <cell r="E62">
            <v>7085.3366506100001</v>
          </cell>
          <cell r="F62">
            <v>7321.5145389700001</v>
          </cell>
          <cell r="G62">
            <v>7321.5145389700001</v>
          </cell>
          <cell r="H62">
            <v>7085.3366506100001</v>
          </cell>
          <cell r="I62">
            <v>7321.5145389700001</v>
          </cell>
          <cell r="J62">
            <v>7085.3366506100001</v>
          </cell>
          <cell r="K62">
            <v>7321.5145389700001</v>
          </cell>
          <cell r="L62">
            <v>7336.7676763600002</v>
          </cell>
          <cell r="M62">
            <v>6654.3693802400003</v>
          </cell>
          <cell r="O62">
            <v>86261.570892860007</v>
          </cell>
        </row>
        <row r="63">
          <cell r="A63" t="str">
            <v xml:space="preserve">    US Savings &amp; Chequing</v>
          </cell>
          <cell r="B63">
            <v>30326.717357040001</v>
          </cell>
          <cell r="C63">
            <v>29579.274419329999</v>
          </cell>
          <cell r="D63">
            <v>31141.805602050001</v>
          </cell>
          <cell r="E63">
            <v>30717.187334599999</v>
          </cell>
          <cell r="F63">
            <v>32058.56188533</v>
          </cell>
          <cell r="G63">
            <v>32448.599209799999</v>
          </cell>
          <cell r="H63">
            <v>31207.818642940001</v>
          </cell>
          <cell r="I63">
            <v>31742.18145529</v>
          </cell>
          <cell r="J63">
            <v>30766.143701559999</v>
          </cell>
          <cell r="K63">
            <v>31849.79310187</v>
          </cell>
          <cell r="L63">
            <v>31949.57737902</v>
          </cell>
          <cell r="M63">
            <v>28977.923234369999</v>
          </cell>
          <cell r="O63">
            <v>372765.5833232</v>
          </cell>
        </row>
        <row r="64">
          <cell r="A64" t="str">
            <v xml:space="preserve">    Maximiser</v>
          </cell>
          <cell r="B64">
            <v>8765.5026521899999</v>
          </cell>
          <cell r="C64">
            <v>8549.4649906499999</v>
          </cell>
          <cell r="D64">
            <v>9001.0922157999994</v>
          </cell>
          <cell r="E64">
            <v>8878.3624303699999</v>
          </cell>
          <cell r="F64">
            <v>9266.0674871400006</v>
          </cell>
          <cell r="G64">
            <v>9378.80218737</v>
          </cell>
          <cell r="H64">
            <v>9020.1723665299996</v>
          </cell>
          <cell r="I64">
            <v>9174.6222272499999</v>
          </cell>
          <cell r="J64">
            <v>8892.5124681800007</v>
          </cell>
          <cell r="K64">
            <v>9205.7257939600004</v>
          </cell>
          <cell r="L64">
            <v>9234.5670687999991</v>
          </cell>
          <cell r="M64">
            <v>8375.6530365500003</v>
          </cell>
          <cell r="O64">
            <v>107742.54492479</v>
          </cell>
        </row>
        <row r="65">
          <cell r="A65" t="str">
            <v xml:space="preserve">    Adv Savings - Commercial</v>
          </cell>
          <cell r="B65">
            <v>158494.48001505001</v>
          </cell>
          <cell r="C65">
            <v>157255.80166976</v>
          </cell>
          <cell r="D65">
            <v>167937.29440312</v>
          </cell>
          <cell r="E65">
            <v>167923.38226585</v>
          </cell>
          <cell r="F65">
            <v>178012.78153897001</v>
          </cell>
          <cell r="G65">
            <v>182764.12260201</v>
          </cell>
          <cell r="H65">
            <v>179117.08905762</v>
          </cell>
          <cell r="I65">
            <v>186427.54592634999</v>
          </cell>
          <cell r="J65">
            <v>183960.60806488001</v>
          </cell>
          <cell r="K65">
            <v>193677.41323422</v>
          </cell>
          <cell r="L65">
            <v>195916.73810648001</v>
          </cell>
          <cell r="M65">
            <v>177694.37494355001</v>
          </cell>
          <cell r="O65">
            <v>2129181.6318278601</v>
          </cell>
        </row>
        <row r="66">
          <cell r="A66" t="str">
            <v xml:space="preserve">    Adv Savings - Retail</v>
          </cell>
          <cell r="B66">
            <v>1520995.91175</v>
          </cell>
          <cell r="C66">
            <v>1483508.9102054799</v>
          </cell>
          <cell r="D66">
            <v>1561875.56885959</v>
          </cell>
          <cell r="E66">
            <v>1540579.41400685</v>
          </cell>
          <cell r="F66">
            <v>1607854.2548116399</v>
          </cell>
          <cell r="G66">
            <v>1627416.05507877</v>
          </cell>
          <cell r="H66">
            <v>1565186.3697945201</v>
          </cell>
          <cell r="I66">
            <v>1591986.61328425</v>
          </cell>
          <cell r="J66">
            <v>1543034.73575342</v>
          </cell>
          <cell r="K66">
            <v>1597383.7211404101</v>
          </cell>
          <cell r="L66">
            <v>1602388.27886301</v>
          </cell>
          <cell r="M66">
            <v>1453348.9391917801</v>
          </cell>
          <cell r="O66">
            <v>18695558.77273972</v>
          </cell>
        </row>
        <row r="67">
          <cell r="A67" t="str">
            <v xml:space="preserve">    Prime Related Chequing</v>
          </cell>
          <cell r="B67">
            <v>247567.97592713</v>
          </cell>
          <cell r="C67">
            <v>245633.16372549001</v>
          </cell>
          <cell r="D67">
            <v>262317.62776200002</v>
          </cell>
          <cell r="E67">
            <v>262295.89651191002</v>
          </cell>
          <cell r="F67">
            <v>278055.51287054998</v>
          </cell>
          <cell r="G67">
            <v>285477.09601467999</v>
          </cell>
          <cell r="H67">
            <v>279780.43891118001</v>
          </cell>
          <cell r="I67">
            <v>291199.35283637</v>
          </cell>
          <cell r="J67">
            <v>287346.00165885</v>
          </cell>
          <cell r="K67">
            <v>302523.62803000998</v>
          </cell>
          <cell r="L67">
            <v>306021.44890199002</v>
          </cell>
          <cell r="M67">
            <v>277558.16368400003</v>
          </cell>
          <cell r="O67">
            <v>3325776.3068341599</v>
          </cell>
        </row>
        <row r="68">
          <cell r="A68" t="str">
            <v xml:space="preserve">    OHOSP/CAIS/RESP</v>
          </cell>
          <cell r="B68">
            <v>35803.052147549999</v>
          </cell>
          <cell r="C68">
            <v>34920.637668939999</v>
          </cell>
          <cell r="D68">
            <v>36765.3274762</v>
          </cell>
          <cell r="E68">
            <v>36264.032593780001</v>
          </cell>
          <cell r="F68">
            <v>37847.628423659997</v>
          </cell>
          <cell r="G68">
            <v>38308.097009869998</v>
          </cell>
          <cell r="H68">
            <v>36843.258153100003</v>
          </cell>
          <cell r="I68">
            <v>37474.114407480003</v>
          </cell>
          <cell r="J68">
            <v>36321.826265919997</v>
          </cell>
          <cell r="K68">
            <v>37601.159144910001</v>
          </cell>
          <cell r="L68">
            <v>37718.962479349997</v>
          </cell>
          <cell r="M68">
            <v>34210.693782800001</v>
          </cell>
          <cell r="O68">
            <v>440078.78955356003</v>
          </cell>
        </row>
        <row r="69">
          <cell r="A69" t="str">
            <v xml:space="preserve">   Demand Deposits</v>
          </cell>
          <cell r="B69">
            <v>2009275.1543879299</v>
          </cell>
          <cell r="C69">
            <v>1966532.5893302599</v>
          </cell>
          <cell r="D69">
            <v>2076360.2308577299</v>
          </cell>
          <cell r="E69">
            <v>2053743.61179397</v>
          </cell>
          <cell r="F69">
            <v>2150416.3215562599</v>
          </cell>
          <cell r="G69">
            <v>2183114.2866414702</v>
          </cell>
          <cell r="H69">
            <v>2108240.4835764999</v>
          </cell>
          <cell r="I69">
            <v>2155325.9446759601</v>
          </cell>
          <cell r="J69">
            <v>2097407.1645634202</v>
          </cell>
          <cell r="K69">
            <v>2179562.9549843501</v>
          </cell>
          <cell r="L69">
            <v>2190566.3404750102</v>
          </cell>
          <cell r="M69">
            <v>1986820.11725329</v>
          </cell>
          <cell r="O69">
            <v>25157365.200096149</v>
          </cell>
        </row>
        <row r="70">
          <cell r="A70" t="str">
            <v xml:space="preserve">     Retail Short Terms</v>
          </cell>
          <cell r="B70">
            <v>293933.94017197</v>
          </cell>
          <cell r="C70">
            <v>289346.42392634001</v>
          </cell>
          <cell r="D70">
            <v>304667.17354772001</v>
          </cell>
          <cell r="E70">
            <v>296475.98797994002</v>
          </cell>
          <cell r="F70">
            <v>310003.78689833003</v>
          </cell>
          <cell r="G70">
            <v>314627.76284227002</v>
          </cell>
          <cell r="H70">
            <v>309434.27541305003</v>
          </cell>
          <cell r="I70">
            <v>325576.89314962999</v>
          </cell>
          <cell r="J70">
            <v>319024.21158443001</v>
          </cell>
          <cell r="K70">
            <v>333853.01612252003</v>
          </cell>
          <cell r="L70">
            <v>336498.49699170998</v>
          </cell>
          <cell r="M70">
            <v>305151.92429667001</v>
          </cell>
          <cell r="O70">
            <v>3738593.8929245798</v>
          </cell>
        </row>
        <row r="71">
          <cell r="A71" t="str">
            <v xml:space="preserve">     CBC GSC</v>
          </cell>
          <cell r="B71">
            <v>71667.099027400007</v>
          </cell>
          <cell r="C71">
            <v>70556.385758899996</v>
          </cell>
          <cell r="D71">
            <v>74281.354421919998</v>
          </cell>
          <cell r="E71">
            <v>72277.870454789998</v>
          </cell>
          <cell r="F71">
            <v>75587.254986300002</v>
          </cell>
          <cell r="G71">
            <v>76715.590013699999</v>
          </cell>
          <cell r="H71">
            <v>75448.751063010001</v>
          </cell>
          <cell r="I71">
            <v>79386.341167120001</v>
          </cell>
          <cell r="J71">
            <v>77784.508317810003</v>
          </cell>
          <cell r="K71">
            <v>81399.645339730007</v>
          </cell>
          <cell r="L71">
            <v>82041.920835619996</v>
          </cell>
          <cell r="M71">
            <v>74396.171797260002</v>
          </cell>
          <cell r="O71">
            <v>911542.89318355999</v>
          </cell>
        </row>
        <row r="72">
          <cell r="A72" t="str">
            <v xml:space="preserve">    Short Terms</v>
          </cell>
          <cell r="B72">
            <v>365601.03919937002</v>
          </cell>
          <cell r="C72">
            <v>359902.80968523998</v>
          </cell>
          <cell r="D72">
            <v>378948.52796963998</v>
          </cell>
          <cell r="E72">
            <v>368753.85843472998</v>
          </cell>
          <cell r="F72">
            <v>385591.04188462999</v>
          </cell>
          <cell r="G72">
            <v>391343.35285596998</v>
          </cell>
          <cell r="H72">
            <v>384883.02647605998</v>
          </cell>
          <cell r="I72">
            <v>404963.23431675002</v>
          </cell>
          <cell r="J72">
            <v>396808.71990223997</v>
          </cell>
          <cell r="K72">
            <v>415252.66146224999</v>
          </cell>
          <cell r="L72">
            <v>418540.41782733001</v>
          </cell>
          <cell r="M72">
            <v>379548.09609393001</v>
          </cell>
          <cell r="O72">
            <v>4650136.7861081399</v>
          </cell>
        </row>
        <row r="73">
          <cell r="A73" t="str">
            <v xml:space="preserve">     RSP/GIC 1 year</v>
          </cell>
          <cell r="B73">
            <v>857213.31758071005</v>
          </cell>
          <cell r="C73">
            <v>850499.89672415005</v>
          </cell>
          <cell r="D73">
            <v>905687.78940395999</v>
          </cell>
          <cell r="E73">
            <v>892932.17487078998</v>
          </cell>
          <cell r="F73">
            <v>951365.85630045005</v>
          </cell>
          <cell r="G73">
            <v>987331.32252600999</v>
          </cell>
          <cell r="H73">
            <v>986367.85525726003</v>
          </cell>
          <cell r="I73">
            <v>1039254.53628639</v>
          </cell>
          <cell r="J73">
            <v>1011810.24032701</v>
          </cell>
          <cell r="K73">
            <v>1051296.3204942499</v>
          </cell>
          <cell r="L73">
            <v>1056268.5201588999</v>
          </cell>
          <cell r="M73">
            <v>957831.48057205998</v>
          </cell>
          <cell r="O73">
            <v>11547859.310501941</v>
          </cell>
        </row>
        <row r="74">
          <cell r="A74" t="str">
            <v xml:space="preserve">     RSP/GIC 2 year</v>
          </cell>
          <cell r="B74">
            <v>304457.39370434999</v>
          </cell>
          <cell r="C74">
            <v>298824.88844697998</v>
          </cell>
          <cell r="D74">
            <v>313284.38689041999</v>
          </cell>
          <cell r="E74">
            <v>301232.70210111002</v>
          </cell>
          <cell r="F74">
            <v>310902.08269837999</v>
          </cell>
          <cell r="G74">
            <v>312080.12930417998</v>
          </cell>
          <cell r="H74">
            <v>304017.78938357002</v>
          </cell>
          <cell r="I74">
            <v>317462.97440185997</v>
          </cell>
          <cell r="J74">
            <v>309041.06454290001</v>
          </cell>
          <cell r="K74">
            <v>321836.77647848998</v>
          </cell>
          <cell r="L74">
            <v>323949.08472086</v>
          </cell>
          <cell r="M74">
            <v>294185.97767517</v>
          </cell>
          <cell r="O74">
            <v>3711275.2503482699</v>
          </cell>
        </row>
        <row r="75">
          <cell r="A75" t="str">
            <v xml:space="preserve">     RSP/GIC 3 year</v>
          </cell>
          <cell r="B75">
            <v>487814.57323005999</v>
          </cell>
          <cell r="C75">
            <v>469329.31948150002</v>
          </cell>
          <cell r="D75">
            <v>482639.41768572998</v>
          </cell>
          <cell r="E75">
            <v>456560.79437094001</v>
          </cell>
          <cell r="F75">
            <v>465744.59305483999</v>
          </cell>
          <cell r="G75">
            <v>462040.83933932998</v>
          </cell>
          <cell r="H75">
            <v>445154.19224717998</v>
          </cell>
          <cell r="I75">
            <v>458982.34206264</v>
          </cell>
          <cell r="J75">
            <v>438895.71936385997</v>
          </cell>
          <cell r="K75">
            <v>447953.54801167001</v>
          </cell>
          <cell r="L75">
            <v>447808.25956040999</v>
          </cell>
          <cell r="M75">
            <v>408000.00513030001</v>
          </cell>
          <cell r="O75">
            <v>5470923.6035384601</v>
          </cell>
        </row>
        <row r="76">
          <cell r="A76" t="str">
            <v xml:space="preserve">     RSP/GIC 4 year</v>
          </cell>
          <cell r="B76">
            <v>173312.05412757001</v>
          </cell>
          <cell r="C76">
            <v>171599.12295711</v>
          </cell>
          <cell r="D76">
            <v>180889.32276787001</v>
          </cell>
          <cell r="E76">
            <v>175177.30022981</v>
          </cell>
          <cell r="F76">
            <v>182786.28337372001</v>
          </cell>
          <cell r="G76">
            <v>185153.66406901999</v>
          </cell>
          <cell r="H76">
            <v>181868.17563524999</v>
          </cell>
          <cell r="I76">
            <v>191183.94948710001</v>
          </cell>
          <cell r="J76">
            <v>186903.93149936001</v>
          </cell>
          <cell r="K76">
            <v>194991.96369062999</v>
          </cell>
          <cell r="L76">
            <v>196380.62160036</v>
          </cell>
          <cell r="M76">
            <v>178553.77719014001</v>
          </cell>
          <cell r="O76">
            <v>2198800.1666279398</v>
          </cell>
        </row>
        <row r="77">
          <cell r="A77" t="str">
            <v xml:space="preserve">     RSP/GIC 5 year</v>
          </cell>
          <cell r="B77">
            <v>932722.12412259995</v>
          </cell>
          <cell r="C77">
            <v>917100.87290116004</v>
          </cell>
          <cell r="D77">
            <v>963359.01963882998</v>
          </cell>
          <cell r="E77">
            <v>930540.63211079</v>
          </cell>
          <cell r="F77">
            <v>968712.87216363999</v>
          </cell>
          <cell r="G77">
            <v>980184.96576706006</v>
          </cell>
          <cell r="H77">
            <v>961950.13886088994</v>
          </cell>
          <cell r="I77">
            <v>1011467.00374333</v>
          </cell>
          <cell r="J77">
            <v>989194.84809879004</v>
          </cell>
          <cell r="K77">
            <v>1033446.52591938</v>
          </cell>
          <cell r="L77">
            <v>1045019.4117834501</v>
          </cell>
          <cell r="M77">
            <v>960416.37518406997</v>
          </cell>
          <cell r="O77">
            <v>11694114.79029399</v>
          </cell>
        </row>
        <row r="78">
          <cell r="A78" t="str">
            <v xml:space="preserve">    GICs</v>
          </cell>
          <cell r="B78">
            <v>2755519.4627652899</v>
          </cell>
          <cell r="C78">
            <v>2707354.1005108999</v>
          </cell>
          <cell r="D78">
            <v>2845859.9363868101</v>
          </cell>
          <cell r="E78">
            <v>2756443.60368344</v>
          </cell>
          <cell r="F78">
            <v>2879511.6875910298</v>
          </cell>
          <cell r="G78">
            <v>2926790.9210056001</v>
          </cell>
          <cell r="H78">
            <v>2879358.1513841501</v>
          </cell>
          <cell r="I78">
            <v>3018350.8059813199</v>
          </cell>
          <cell r="J78">
            <v>2935845.80383192</v>
          </cell>
          <cell r="K78">
            <v>3049525.13459442</v>
          </cell>
          <cell r="L78">
            <v>3069425.8978239801</v>
          </cell>
          <cell r="M78">
            <v>2798987.6157517401</v>
          </cell>
          <cell r="O78">
            <v>34622973.121310607</v>
          </cell>
        </row>
        <row r="79">
          <cell r="A79" t="str">
            <v xml:space="preserve">     LTR 1 year</v>
          </cell>
          <cell r="B79">
            <v>212173.01427794</v>
          </cell>
          <cell r="C79">
            <v>202332.27922873999</v>
          </cell>
          <cell r="D79">
            <v>206142.57749431001</v>
          </cell>
          <cell r="E79">
            <v>195185.48574012</v>
          </cell>
          <cell r="F79">
            <v>196566.77501176999</v>
          </cell>
          <cell r="G79">
            <v>192710.38015906001</v>
          </cell>
          <cell r="H79">
            <v>182101.05514064</v>
          </cell>
          <cell r="I79">
            <v>186347.62778434</v>
          </cell>
          <cell r="J79">
            <v>181305.12770849001</v>
          </cell>
          <cell r="K79">
            <v>188379.48342082</v>
          </cell>
          <cell r="L79">
            <v>189270.44142521001</v>
          </cell>
          <cell r="M79">
            <v>171631.72438137</v>
          </cell>
          <cell r="O79">
            <v>2304145.97177281</v>
          </cell>
        </row>
        <row r="80">
          <cell r="A80" t="str">
            <v xml:space="preserve">     LTR 2 year</v>
          </cell>
          <cell r="B80">
            <v>2914.87275916</v>
          </cell>
          <cell r="C80">
            <v>2815.2638693899999</v>
          </cell>
          <cell r="D80">
            <v>2876.1638845900002</v>
          </cell>
          <cell r="E80">
            <v>2738.15871053</v>
          </cell>
          <cell r="F80">
            <v>2784.0137368599999</v>
          </cell>
          <cell r="G80">
            <v>2752.44351173</v>
          </cell>
          <cell r="H80">
            <v>2677.0515407600001</v>
          </cell>
          <cell r="I80">
            <v>2759.9931435100002</v>
          </cell>
          <cell r="J80">
            <v>2652.7762085899999</v>
          </cell>
          <cell r="K80">
            <v>2739.73088813</v>
          </cell>
          <cell r="L80">
            <v>2743.5000600899998</v>
          </cell>
          <cell r="M80">
            <v>2486.8321037400001</v>
          </cell>
          <cell r="O80">
            <v>32940.800417079998</v>
          </cell>
        </row>
        <row r="81">
          <cell r="A81" t="str">
            <v xml:space="preserve">     LTR 3 year</v>
          </cell>
          <cell r="B81">
            <v>7041.6287944599999</v>
          </cell>
          <cell r="C81">
            <v>6867.0590069099999</v>
          </cell>
          <cell r="D81">
            <v>7130.76200281</v>
          </cell>
          <cell r="E81">
            <v>6817.6423519500004</v>
          </cell>
          <cell r="F81">
            <v>7013.8313919499997</v>
          </cell>
          <cell r="G81">
            <v>7027.5538975099998</v>
          </cell>
          <cell r="H81">
            <v>6847.99178192</v>
          </cell>
          <cell r="I81">
            <v>7077.4075075399996</v>
          </cell>
          <cell r="J81">
            <v>6792.7192723799999</v>
          </cell>
          <cell r="K81">
            <v>7024.4759442499999</v>
          </cell>
          <cell r="L81">
            <v>7022.4548541900003</v>
          </cell>
          <cell r="M81">
            <v>6343.5190184900002</v>
          </cell>
          <cell r="O81">
            <v>83007.045824360001</v>
          </cell>
        </row>
        <row r="82">
          <cell r="A82" t="str">
            <v xml:space="preserve">     LTR 4 year</v>
          </cell>
          <cell r="B82">
            <v>7295.6556449</v>
          </cell>
          <cell r="C82">
            <v>7112.7052796600001</v>
          </cell>
          <cell r="D82">
            <v>7403.8425074099996</v>
          </cell>
          <cell r="E82">
            <v>7117.5088973800002</v>
          </cell>
          <cell r="F82">
            <v>7383.1172181499996</v>
          </cell>
          <cell r="G82">
            <v>7435.5805453599996</v>
          </cell>
          <cell r="H82">
            <v>7262.1287731000002</v>
          </cell>
          <cell r="I82">
            <v>7588.8865310499996</v>
          </cell>
          <cell r="J82">
            <v>7379.4621972000004</v>
          </cell>
          <cell r="K82">
            <v>7663.9196509499998</v>
          </cell>
          <cell r="L82">
            <v>7697.1923119000003</v>
          </cell>
          <cell r="M82">
            <v>6978.4948907799999</v>
          </cell>
          <cell r="O82">
            <v>88318.494447839999</v>
          </cell>
        </row>
        <row r="83">
          <cell r="A83" t="str">
            <v xml:space="preserve">     LTR 5 year</v>
          </cell>
          <cell r="B83">
            <v>60547.874160799998</v>
          </cell>
          <cell r="C83">
            <v>59122.279764649997</v>
          </cell>
          <cell r="D83">
            <v>61749.768415849998</v>
          </cell>
          <cell r="E83">
            <v>59395.911759130002</v>
          </cell>
          <cell r="F83">
            <v>61310.951215330002</v>
          </cell>
          <cell r="G83">
            <v>60906.090572169996</v>
          </cell>
          <cell r="H83">
            <v>58865.239266010001</v>
          </cell>
          <cell r="I83">
            <v>61447.889409919997</v>
          </cell>
          <cell r="J83">
            <v>59727.554436409999</v>
          </cell>
          <cell r="K83">
            <v>61969.328345790003</v>
          </cell>
          <cell r="L83">
            <v>62200.376032990003</v>
          </cell>
          <cell r="M83">
            <v>56388.32534661</v>
          </cell>
          <cell r="O83">
            <v>723631.58872566</v>
          </cell>
        </row>
        <row r="84">
          <cell r="A84" t="str">
            <v xml:space="preserve">    Cashable GICs</v>
          </cell>
          <cell r="B84">
            <v>289973.04563726002</v>
          </cell>
          <cell r="C84">
            <v>278249.58714934997</v>
          </cell>
          <cell r="D84">
            <v>285303.11430497002</v>
          </cell>
          <cell r="E84">
            <v>271254.70745911001</v>
          </cell>
          <cell r="F84">
            <v>275058.68857405998</v>
          </cell>
          <cell r="G84">
            <v>270832.04868583003</v>
          </cell>
          <cell r="H84">
            <v>257753.46650243</v>
          </cell>
          <cell r="I84">
            <v>265221.80437636003</v>
          </cell>
          <cell r="J84">
            <v>257857.63982307</v>
          </cell>
          <cell r="K84">
            <v>267776.93824993999</v>
          </cell>
          <cell r="L84">
            <v>268933.96468437999</v>
          </cell>
          <cell r="M84">
            <v>243828.89574099</v>
          </cell>
          <cell r="O84">
            <v>3232043.90118775</v>
          </cell>
        </row>
        <row r="85">
          <cell r="A85" t="str">
            <v xml:space="preserve">     GIC 11-23 mth</v>
          </cell>
          <cell r="B85">
            <v>2956983.6255546301</v>
          </cell>
          <cell r="C85">
            <v>2847285.34799664</v>
          </cell>
          <cell r="D85">
            <v>2913967.34798051</v>
          </cell>
          <cell r="E85">
            <v>2770746.2644390599</v>
          </cell>
          <cell r="F85">
            <v>2879397.4934734702</v>
          </cell>
          <cell r="G85">
            <v>2913363.3805676699</v>
          </cell>
          <cell r="H85">
            <v>2861985.3322701901</v>
          </cell>
          <cell r="I85">
            <v>3015622.7742571202</v>
          </cell>
          <cell r="J85">
            <v>2942343.4380157101</v>
          </cell>
          <cell r="K85">
            <v>3057363.6723366901</v>
          </cell>
          <cell r="L85">
            <v>3071827.2005092199</v>
          </cell>
          <cell r="M85">
            <v>2785735.73402172</v>
          </cell>
          <cell r="O85">
            <v>35016621.611422643</v>
          </cell>
        </row>
        <row r="86">
          <cell r="A86" t="str">
            <v xml:space="preserve">     GIC 25-35 mth</v>
          </cell>
          <cell r="B86">
            <v>455344.62986023002</v>
          </cell>
          <cell r="C86">
            <v>445509.97267972003</v>
          </cell>
          <cell r="D86">
            <v>466518.78885491</v>
          </cell>
          <cell r="E86">
            <v>448222.22758860001</v>
          </cell>
          <cell r="F86">
            <v>464529.71493304998</v>
          </cell>
          <cell r="G86">
            <v>468281.02726399997</v>
          </cell>
          <cell r="H86">
            <v>458074.64575869997</v>
          </cell>
          <cell r="I86">
            <v>479952.06757492002</v>
          </cell>
          <cell r="J86">
            <v>466881.34270183003</v>
          </cell>
          <cell r="K86">
            <v>485015.33620625001</v>
          </cell>
          <cell r="L86">
            <v>487283.56763508002</v>
          </cell>
          <cell r="M86">
            <v>441879.09652387002</v>
          </cell>
          <cell r="O86">
            <v>5567492.4175811596</v>
          </cell>
        </row>
        <row r="87">
          <cell r="A87" t="str">
            <v xml:space="preserve">     GIC 36-47 mth</v>
          </cell>
          <cell r="B87">
            <v>86853.949015689999</v>
          </cell>
          <cell r="C87">
            <v>85042.778399820003</v>
          </cell>
          <cell r="D87">
            <v>89101.965236810007</v>
          </cell>
          <cell r="E87">
            <v>85624.118462290004</v>
          </cell>
          <cell r="F87">
            <v>88814.176966939995</v>
          </cell>
          <cell r="G87">
            <v>89596.531784100007</v>
          </cell>
          <cell r="H87">
            <v>87898.560288249995</v>
          </cell>
          <cell r="I87">
            <v>92618.548049339995</v>
          </cell>
          <cell r="J87">
            <v>90616.659990999993</v>
          </cell>
          <cell r="K87">
            <v>94432.970708480003</v>
          </cell>
          <cell r="L87">
            <v>94972.617627369997</v>
          </cell>
          <cell r="M87">
            <v>86196.604810899997</v>
          </cell>
          <cell r="O87">
            <v>1071769.4813409899</v>
          </cell>
        </row>
        <row r="88">
          <cell r="A88" t="str">
            <v xml:space="preserve">     GIC 49-59 mth</v>
          </cell>
          <cell r="B88">
            <v>119867.17553271</v>
          </cell>
          <cell r="C88">
            <v>117581.67793436001</v>
          </cell>
          <cell r="D88">
            <v>123459.09530199</v>
          </cell>
          <cell r="E88">
            <v>118684.83721423001</v>
          </cell>
          <cell r="F88">
            <v>123205.51842397</v>
          </cell>
          <cell r="G88">
            <v>124410.67023561</v>
          </cell>
          <cell r="H88">
            <v>121892.32674388999</v>
          </cell>
          <cell r="I88">
            <v>127933.7078429</v>
          </cell>
          <cell r="J88">
            <v>124591.03051031999</v>
          </cell>
          <cell r="K88">
            <v>129671.60969541001</v>
          </cell>
          <cell r="L88">
            <v>130518.83662892001</v>
          </cell>
          <cell r="M88">
            <v>118547.60173896</v>
          </cell>
          <cell r="O88">
            <v>1480364.08780327</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3619049.3799632601</v>
          </cell>
          <cell r="C90">
            <v>3495419.77701054</v>
          </cell>
          <cell r="D90">
            <v>3593047.19737422</v>
          </cell>
          <cell r="E90">
            <v>3423277.4477041801</v>
          </cell>
          <cell r="F90">
            <v>3555946.90379743</v>
          </cell>
          <cell r="G90">
            <v>3595651.6098513799</v>
          </cell>
          <cell r="H90">
            <v>3529850.8650610298</v>
          </cell>
          <cell r="I90">
            <v>3716127.0977242799</v>
          </cell>
          <cell r="J90">
            <v>3624432.4712188598</v>
          </cell>
          <cell r="K90">
            <v>3766483.58894683</v>
          </cell>
          <cell r="L90">
            <v>3784602.2224005898</v>
          </cell>
          <cell r="M90">
            <v>3432359.0370954499</v>
          </cell>
          <cell r="O90">
            <v>43136247.598148048</v>
          </cell>
        </row>
        <row r="91">
          <cell r="A91" t="str">
            <v xml:space="preserve">     Brokerage Long Term</v>
          </cell>
          <cell r="B91">
            <v>151072.74821257</v>
          </cell>
          <cell r="C91">
            <v>151507.26679858999</v>
          </cell>
          <cell r="D91">
            <v>164852.80649068</v>
          </cell>
          <cell r="E91">
            <v>167260.70740747999</v>
          </cell>
          <cell r="F91">
            <v>177073.26253702</v>
          </cell>
          <cell r="G91">
            <v>186205.35402863001</v>
          </cell>
          <cell r="H91">
            <v>182108.55680671</v>
          </cell>
          <cell r="I91">
            <v>197064.52604145999</v>
          </cell>
          <cell r="J91">
            <v>195408.91357696999</v>
          </cell>
          <cell r="K91">
            <v>213170.02051875001</v>
          </cell>
          <cell r="L91">
            <v>213874.98405078001</v>
          </cell>
          <cell r="M91">
            <v>194089.68315329999</v>
          </cell>
          <cell r="O91">
            <v>2193688.8296229402</v>
          </cell>
        </row>
        <row r="92">
          <cell r="A92" t="str">
            <v xml:space="preserve">     Brokerage Specific Length</v>
          </cell>
          <cell r="B92">
            <v>24909.28746218</v>
          </cell>
          <cell r="C92">
            <v>25118.758991670002</v>
          </cell>
          <cell r="D92">
            <v>26281.97016746</v>
          </cell>
          <cell r="E92">
            <v>25819.972630209999</v>
          </cell>
          <cell r="F92">
            <v>27727.401880429999</v>
          </cell>
          <cell r="G92">
            <v>28774.16537631</v>
          </cell>
          <cell r="H92">
            <v>28858.961593280001</v>
          </cell>
          <cell r="I92">
            <v>30867.6904756</v>
          </cell>
          <cell r="J92">
            <v>30884.95545627</v>
          </cell>
          <cell r="K92">
            <v>32961.215574889997</v>
          </cell>
          <cell r="L92">
            <v>33554.356512229999</v>
          </cell>
          <cell r="M92">
            <v>30433.440557059999</v>
          </cell>
          <cell r="O92">
            <v>346192.17667759</v>
          </cell>
        </row>
        <row r="93">
          <cell r="A93" t="str">
            <v xml:space="preserve">    Brokerage Deposit</v>
          </cell>
          <cell r="B93">
            <v>175982.03567474999</v>
          </cell>
          <cell r="C93">
            <v>176626.02579026</v>
          </cell>
          <cell r="D93">
            <v>191134.77665814001</v>
          </cell>
          <cell r="E93">
            <v>193080.68003769001</v>
          </cell>
          <cell r="F93">
            <v>204800.66441745</v>
          </cell>
          <cell r="G93">
            <v>214979.51940493999</v>
          </cell>
          <cell r="H93">
            <v>210967.51839998999</v>
          </cell>
          <cell r="I93">
            <v>227932.21651706001</v>
          </cell>
          <cell r="J93">
            <v>226293.86903323999</v>
          </cell>
          <cell r="K93">
            <v>246131.23609364001</v>
          </cell>
          <cell r="L93">
            <v>247429.34056300999</v>
          </cell>
          <cell r="M93">
            <v>224523.12371036</v>
          </cell>
          <cell r="O93">
            <v>2539881.0063005299</v>
          </cell>
        </row>
        <row r="94">
          <cell r="A94" t="str">
            <v xml:space="preserve">     Indexed Linked</v>
          </cell>
          <cell r="B94">
            <v>131203.88964688001</v>
          </cell>
          <cell r="C94">
            <v>128159.23714201</v>
          </cell>
          <cell r="D94">
            <v>133959.66870194001</v>
          </cell>
          <cell r="E94">
            <v>128773.47399447</v>
          </cell>
          <cell r="F94">
            <v>133384.42393247999</v>
          </cell>
          <cell r="G94">
            <v>134315.00558294999</v>
          </cell>
          <cell r="H94">
            <v>131213.55885867</v>
          </cell>
          <cell r="I94">
            <v>137248.83585743001</v>
          </cell>
          <cell r="J94">
            <v>133406.78557539001</v>
          </cell>
          <cell r="K94">
            <v>138481.46659130001</v>
          </cell>
          <cell r="L94">
            <v>139073.89798765999</v>
          </cell>
          <cell r="M94">
            <v>126108.24063155999</v>
          </cell>
          <cell r="O94">
            <v>1595328.48450274</v>
          </cell>
        </row>
        <row r="95">
          <cell r="A95" t="str">
            <v xml:space="preserve">     5 Yr Escalator</v>
          </cell>
          <cell r="B95">
            <v>393354.59170240001</v>
          </cell>
          <cell r="C95">
            <v>387752.43018765998</v>
          </cell>
          <cell r="D95">
            <v>406556.43259475002</v>
          </cell>
          <cell r="E95">
            <v>390646.27655832999</v>
          </cell>
          <cell r="F95">
            <v>405047.70515286998</v>
          </cell>
          <cell r="G95">
            <v>408565.16602209001</v>
          </cell>
          <cell r="H95">
            <v>399945.12094915</v>
          </cell>
          <cell r="I95">
            <v>419393.26875142002</v>
          </cell>
          <cell r="J95">
            <v>408196.97156779998</v>
          </cell>
          <cell r="K95">
            <v>424288.22141406999</v>
          </cell>
          <cell r="L95">
            <v>430408.79518720001</v>
          </cell>
          <cell r="M95">
            <v>402275.71650694002</v>
          </cell>
          <cell r="O95">
            <v>4876430.6965946797</v>
          </cell>
        </row>
        <row r="96">
          <cell r="A96" t="str">
            <v xml:space="preserve">     3 Yr Escalator</v>
          </cell>
          <cell r="B96">
            <v>804133.96574910998</v>
          </cell>
          <cell r="C96">
            <v>789431.61398398003</v>
          </cell>
          <cell r="D96">
            <v>827335.40702585003</v>
          </cell>
          <cell r="E96">
            <v>797576.22174901003</v>
          </cell>
          <cell r="F96">
            <v>831870.95880993002</v>
          </cell>
          <cell r="G96">
            <v>845419.46862079005</v>
          </cell>
          <cell r="H96">
            <v>831473.49154445005</v>
          </cell>
          <cell r="I96">
            <v>878921.94962590002</v>
          </cell>
          <cell r="J96">
            <v>865990.60293056001</v>
          </cell>
          <cell r="K96">
            <v>907519.26235291001</v>
          </cell>
          <cell r="L96">
            <v>915931.47934922995</v>
          </cell>
          <cell r="M96">
            <v>833648.03567591996</v>
          </cell>
          <cell r="O96">
            <v>10129252.457417641</v>
          </cell>
        </row>
        <row r="97">
          <cell r="A97" t="str">
            <v xml:space="preserve">    Special Terms</v>
          </cell>
          <cell r="B97">
            <v>1328692.44709839</v>
          </cell>
          <cell r="C97">
            <v>1305343.2813136501</v>
          </cell>
          <cell r="D97">
            <v>1367851.50832254</v>
          </cell>
          <cell r="E97">
            <v>1316995.97230181</v>
          </cell>
          <cell r="F97">
            <v>1370303.08789528</v>
          </cell>
          <cell r="G97">
            <v>1388299.64022583</v>
          </cell>
          <cell r="H97">
            <v>1362632.1713522701</v>
          </cell>
          <cell r="I97">
            <v>1435564.0542347501</v>
          </cell>
          <cell r="J97">
            <v>1407594.3600737499</v>
          </cell>
          <cell r="K97">
            <v>1470288.95035828</v>
          </cell>
          <cell r="L97">
            <v>1485414.1725240899</v>
          </cell>
          <cell r="M97">
            <v>1362031.99281442</v>
          </cell>
          <cell r="O97">
            <v>16601011.638515061</v>
          </cell>
        </row>
        <row r="98">
          <cell r="A98" t="str">
            <v xml:space="preserve">   Fixed Deposits</v>
          </cell>
          <cell r="B98">
            <v>8534817.4103383198</v>
          </cell>
          <cell r="C98">
            <v>8322895.5814599404</v>
          </cell>
          <cell r="D98">
            <v>8662145.0610163193</v>
          </cell>
          <cell r="E98">
            <v>8329806.2696209596</v>
          </cell>
          <cell r="F98">
            <v>8671212.0741598792</v>
          </cell>
          <cell r="G98">
            <v>8787897.0920295492</v>
          </cell>
          <cell r="H98">
            <v>8625445.1991759297</v>
          </cell>
          <cell r="I98">
            <v>9068159.2131505199</v>
          </cell>
          <cell r="J98">
            <v>8848832.86388308</v>
          </cell>
          <cell r="K98">
            <v>9215458.5097053591</v>
          </cell>
          <cell r="L98">
            <v>9274346.0158233792</v>
          </cell>
          <cell r="M98">
            <v>8441278.7612068895</v>
          </cell>
          <cell r="O98">
            <v>104782294.05157013</v>
          </cell>
        </row>
        <row r="99">
          <cell r="A99" t="str">
            <v xml:space="preserve">  Member Deposits</v>
          </cell>
          <cell r="B99">
            <v>10544092.564726301</v>
          </cell>
          <cell r="C99">
            <v>10289428.170790199</v>
          </cell>
          <cell r="D99">
            <v>10738505.2918741</v>
          </cell>
          <cell r="E99">
            <v>10383549.8814149</v>
          </cell>
          <cell r="F99">
            <v>10821628.395716101</v>
          </cell>
          <cell r="G99">
            <v>10971011.378671</v>
          </cell>
          <cell r="H99">
            <v>10733685.682752401</v>
          </cell>
          <cell r="I99">
            <v>11223485.1578265</v>
          </cell>
          <cell r="J99">
            <v>10946240.028446499</v>
          </cell>
          <cell r="K99">
            <v>11395021.4646897</v>
          </cell>
          <cell r="L99">
            <v>11464912.3562984</v>
          </cell>
          <cell r="M99">
            <v>10428098.878460201</v>
          </cell>
          <cell r="O99">
            <v>129939659.25166629</v>
          </cell>
        </row>
        <row r="100">
          <cell r="A100" t="str">
            <v xml:space="preserve">   Cuco Loan</v>
          </cell>
          <cell r="B100">
            <v>665950.68493151001</v>
          </cell>
          <cell r="C100">
            <v>509326.02739726001</v>
          </cell>
          <cell r="D100">
            <v>391068.49315068999</v>
          </cell>
          <cell r="E100">
            <v>332778.08219177998</v>
          </cell>
          <cell r="F100">
            <v>277052.05479452002</v>
          </cell>
          <cell r="G100">
            <v>214816.43835616001</v>
          </cell>
          <cell r="H100">
            <v>199627.39726026999</v>
          </cell>
          <cell r="I100">
            <v>233358.90410958999</v>
          </cell>
          <cell r="J100">
            <v>280109.5890411</v>
          </cell>
          <cell r="K100">
            <v>289479.4520548</v>
          </cell>
          <cell r="L100">
            <v>292832.87671232998</v>
          </cell>
          <cell r="M100">
            <v>321731.50684932002</v>
          </cell>
          <cell r="O100">
            <v>4008131.5068493299</v>
          </cell>
        </row>
        <row r="101">
          <cell r="A101" t="str">
            <v xml:space="preserve">   50th Anniversary Shares</v>
          </cell>
          <cell r="B101">
            <v>263747.47002740001</v>
          </cell>
          <cell r="C101">
            <v>255239.48712328999</v>
          </cell>
          <cell r="D101">
            <v>263747.47002740001</v>
          </cell>
          <cell r="E101">
            <v>255239.48712328999</v>
          </cell>
          <cell r="F101">
            <v>263747.47002740001</v>
          </cell>
          <cell r="G101">
            <v>263747.47002740001</v>
          </cell>
          <cell r="H101">
            <v>452499.76109589002</v>
          </cell>
          <cell r="I101">
            <v>467583.08646575001</v>
          </cell>
          <cell r="J101">
            <v>452499.76109589002</v>
          </cell>
          <cell r="K101">
            <v>467583.08646575001</v>
          </cell>
          <cell r="L101">
            <v>492832.57117807999</v>
          </cell>
          <cell r="M101">
            <v>445139.09654795</v>
          </cell>
          <cell r="O101">
            <v>4343606.21720549</v>
          </cell>
        </row>
        <row r="102">
          <cell r="A102" t="str">
            <v xml:space="preserve">   Series 96 Shares</v>
          </cell>
          <cell r="B102">
            <v>158695.23758218999</v>
          </cell>
          <cell r="C102">
            <v>153576.03636986</v>
          </cell>
          <cell r="D102">
            <v>158695.23758218999</v>
          </cell>
          <cell r="E102">
            <v>153576.03636986</v>
          </cell>
          <cell r="F102">
            <v>158695.23758218999</v>
          </cell>
          <cell r="G102">
            <v>158695.23758218999</v>
          </cell>
          <cell r="H102">
            <v>154900.63</v>
          </cell>
          <cell r="I102">
            <v>166907.71808903999</v>
          </cell>
          <cell r="J102">
            <v>161523.59815069</v>
          </cell>
          <cell r="K102">
            <v>166907.71808903999</v>
          </cell>
          <cell r="L102">
            <v>166907.71808903999</v>
          </cell>
          <cell r="M102">
            <v>150755.35827396999</v>
          </cell>
          <cell r="O102">
            <v>1909835.7637602601</v>
          </cell>
        </row>
        <row r="103">
          <cell r="A103" t="str">
            <v xml:space="preserve">   Series 01 Shares</v>
          </cell>
          <cell r="B103">
            <v>217114.19210958999</v>
          </cell>
          <cell r="C103">
            <v>249562.56328767</v>
          </cell>
          <cell r="D103">
            <v>298648.43868492998</v>
          </cell>
          <cell r="E103">
            <v>328466.67287671001</v>
          </cell>
          <cell r="F103">
            <v>380182.68526027002</v>
          </cell>
          <cell r="G103">
            <v>420949.80854795</v>
          </cell>
          <cell r="H103">
            <v>210110.50849315</v>
          </cell>
          <cell r="I103">
            <v>217114.19210958999</v>
          </cell>
          <cell r="J103">
            <v>210110.50849315</v>
          </cell>
          <cell r="K103">
            <v>228838.35813698999</v>
          </cell>
          <cell r="L103">
            <v>228838.35813698999</v>
          </cell>
          <cell r="M103">
            <v>206692.71057534</v>
          </cell>
          <cell r="O103">
            <v>3196628.9967123298</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-62.974589039999998</v>
          </cell>
          <cell r="C106">
            <v>-60.943150680000002</v>
          </cell>
          <cell r="D106">
            <v>-62.974589039999998</v>
          </cell>
          <cell r="E106">
            <v>-60.943150680000002</v>
          </cell>
          <cell r="F106">
            <v>-62.974589039999998</v>
          </cell>
          <cell r="G106">
            <v>-62.974589039999998</v>
          </cell>
          <cell r="H106">
            <v>-60.943150680000002</v>
          </cell>
          <cell r="I106">
            <v>-62.974589039999998</v>
          </cell>
          <cell r="J106">
            <v>-60.943150680000002</v>
          </cell>
          <cell r="K106">
            <v>-62.974589039999998</v>
          </cell>
          <cell r="L106">
            <v>-62.974589039999998</v>
          </cell>
          <cell r="M106">
            <v>-56.880273969999998</v>
          </cell>
          <cell r="O106">
            <v>-741.47499997</v>
          </cell>
        </row>
        <row r="107">
          <cell r="A107" t="str">
            <v xml:space="preserve">  Other Liabilities</v>
          </cell>
          <cell r="B107">
            <v>1305444.6100616499</v>
          </cell>
          <cell r="C107">
            <v>1167643.1710274001</v>
          </cell>
          <cell r="D107">
            <v>1112096.6648561701</v>
          </cell>
          <cell r="E107">
            <v>1069999.33541096</v>
          </cell>
          <cell r="F107">
            <v>1079614.47307534</v>
          </cell>
          <cell r="G107">
            <v>1058145.9799246599</v>
          </cell>
          <cell r="H107">
            <v>1017077.35369863</v>
          </cell>
          <cell r="I107">
            <v>1084900.9261849299</v>
          </cell>
          <cell r="J107">
            <v>1104182.5136301499</v>
          </cell>
          <cell r="K107">
            <v>1152745.6401575401</v>
          </cell>
          <cell r="L107">
            <v>1181348.5495273999</v>
          </cell>
          <cell r="M107">
            <v>1124261.7919726099</v>
          </cell>
          <cell r="O107">
            <v>13457461.009527439</v>
          </cell>
        </row>
        <row r="108">
          <cell r="A108" t="str">
            <v xml:space="preserve"> Total Interest Expense</v>
          </cell>
          <cell r="B108">
            <v>11849537.174787899</v>
          </cell>
          <cell r="C108">
            <v>11457071.341817601</v>
          </cell>
          <cell r="D108">
            <v>11850601.9567302</v>
          </cell>
          <cell r="E108">
            <v>11453549.216825901</v>
          </cell>
          <cell r="F108">
            <v>11901242.8687915</v>
          </cell>
          <cell r="G108">
            <v>12029157.358595699</v>
          </cell>
          <cell r="H108">
            <v>11750763.036451099</v>
          </cell>
          <cell r="I108">
            <v>12308386.0840114</v>
          </cell>
          <cell r="J108">
            <v>12050422.542076699</v>
          </cell>
          <cell r="K108">
            <v>12547767.1048472</v>
          </cell>
          <cell r="L108">
            <v>12646260.905825799</v>
          </cell>
          <cell r="M108">
            <v>11552360.6704328</v>
          </cell>
          <cell r="O108">
            <v>143397120.26119381</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83020.547945209997</v>
          </cell>
          <cell r="C113">
            <v>80342.465753419994</v>
          </cell>
          <cell r="D113">
            <v>83020.547945209997</v>
          </cell>
          <cell r="E113">
            <v>80342.465753419994</v>
          </cell>
          <cell r="F113">
            <v>83020.547945209997</v>
          </cell>
          <cell r="G113">
            <v>83020.547945209997</v>
          </cell>
          <cell r="H113">
            <v>87198.630136990003</v>
          </cell>
          <cell r="I113">
            <v>99369.8630137</v>
          </cell>
          <cell r="J113">
            <v>96164.383561640003</v>
          </cell>
          <cell r="K113">
            <v>99369.8630137</v>
          </cell>
          <cell r="L113">
            <v>101232.87671233001</v>
          </cell>
          <cell r="M113">
            <v>91671.232876709997</v>
          </cell>
          <cell r="O113">
            <v>1067773.9726027499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83020.547945209997</v>
          </cell>
          <cell r="C115">
            <v>80342.465753419994</v>
          </cell>
          <cell r="D115">
            <v>83020.547945209997</v>
          </cell>
          <cell r="E115">
            <v>80342.465753419994</v>
          </cell>
          <cell r="F115">
            <v>83020.547945209997</v>
          </cell>
          <cell r="G115">
            <v>83020.547945209997</v>
          </cell>
          <cell r="H115">
            <v>87198.630136990003</v>
          </cell>
          <cell r="I115">
            <v>99369.8630137</v>
          </cell>
          <cell r="J115">
            <v>96164.383561640003</v>
          </cell>
          <cell r="K115">
            <v>99369.8630137</v>
          </cell>
          <cell r="L115">
            <v>101232.87671233001</v>
          </cell>
          <cell r="M115">
            <v>91671.232876709997</v>
          </cell>
          <cell r="O115">
            <v>1067773.9726027499</v>
          </cell>
        </row>
        <row r="117">
          <cell r="A117" t="str">
            <v xml:space="preserve"> Net Interest Income</v>
          </cell>
          <cell r="B117">
            <v>8871308.5133474693</v>
          </cell>
          <cell r="C117">
            <v>8588047.7429380901</v>
          </cell>
          <cell r="D117">
            <v>8962016.9510462992</v>
          </cell>
          <cell r="E117">
            <v>8719705.9886383805</v>
          </cell>
          <cell r="F117">
            <v>8972763.2534444705</v>
          </cell>
          <cell r="G117">
            <v>8963656.9394300003</v>
          </cell>
          <cell r="H117">
            <v>8636762.3096166104</v>
          </cell>
          <cell r="I117">
            <v>8858203.6061665099</v>
          </cell>
          <cell r="J117">
            <v>8569276.9584912807</v>
          </cell>
          <cell r="K117">
            <v>8849796.1288321391</v>
          </cell>
          <cell r="L117">
            <v>8838687.4200831298</v>
          </cell>
          <cell r="M117">
            <v>7981897.2871699901</v>
          </cell>
          <cell r="O117">
            <v>104812123.09920436</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552564</v>
          </cell>
          <cell r="M119">
            <v>552564</v>
          </cell>
          <cell r="O119">
            <v>6367638</v>
          </cell>
        </row>
        <row r="121">
          <cell r="A121" t="str">
            <v>Other Income:</v>
          </cell>
        </row>
        <row r="122">
          <cell r="A122" t="str">
            <v xml:space="preserve"> Other Income</v>
          </cell>
          <cell r="B122">
            <v>2879289</v>
          </cell>
          <cell r="C122">
            <v>3010075</v>
          </cell>
          <cell r="D122">
            <v>2884971</v>
          </cell>
          <cell r="E122">
            <v>2942131</v>
          </cell>
          <cell r="F122">
            <v>3035173</v>
          </cell>
          <cell r="G122">
            <v>2881230</v>
          </cell>
          <cell r="H122">
            <v>2883780</v>
          </cell>
          <cell r="I122">
            <v>2873349</v>
          </cell>
          <cell r="J122">
            <v>2870645</v>
          </cell>
          <cell r="K122">
            <v>3001714</v>
          </cell>
          <cell r="L122">
            <v>3077055</v>
          </cell>
          <cell r="M122">
            <v>3077055</v>
          </cell>
          <cell r="O122">
            <v>35416467</v>
          </cell>
        </row>
        <row r="124">
          <cell r="A124" t="str">
            <v>Other Expense:</v>
          </cell>
        </row>
        <row r="125">
          <cell r="A125" t="str">
            <v xml:space="preserve"> Other Expense</v>
          </cell>
          <cell r="B125">
            <v>9719147</v>
          </cell>
          <cell r="C125">
            <v>9419134</v>
          </cell>
          <cell r="D125">
            <v>9360339</v>
          </cell>
          <cell r="E125">
            <v>9238537</v>
          </cell>
          <cell r="F125">
            <v>9206182</v>
          </cell>
          <cell r="G125">
            <v>8870555</v>
          </cell>
          <cell r="H125">
            <v>9124675</v>
          </cell>
          <cell r="I125">
            <v>9218907</v>
          </cell>
          <cell r="J125">
            <v>8813158</v>
          </cell>
          <cell r="K125">
            <v>9514139</v>
          </cell>
          <cell r="L125">
            <v>9664030</v>
          </cell>
          <cell r="M125">
            <v>9664030</v>
          </cell>
          <cell r="O125">
            <v>111812833</v>
          </cell>
        </row>
        <row r="127">
          <cell r="A127" t="str">
            <v>Income Before Adjustments &amp; Taxes</v>
          </cell>
          <cell r="B127">
            <v>1505199.5133474693</v>
          </cell>
          <cell r="C127">
            <v>1652737.7429380901</v>
          </cell>
          <cell r="D127">
            <v>1960397.9510462992</v>
          </cell>
          <cell r="E127">
            <v>1897048.9886383805</v>
          </cell>
          <cell r="F127">
            <v>2275503.2534444705</v>
          </cell>
          <cell r="G127">
            <v>2448080.9394300003</v>
          </cell>
          <cell r="H127">
            <v>1869616.3096166104</v>
          </cell>
          <cell r="I127">
            <v>1986394.6061665099</v>
          </cell>
          <cell r="J127">
            <v>2100512.9584912807</v>
          </cell>
          <cell r="K127">
            <v>1811120.1288321391</v>
          </cell>
          <cell r="L127">
            <v>1699148.4200831298</v>
          </cell>
          <cell r="M127">
            <v>842358.2871699892</v>
          </cell>
          <cell r="O127">
            <v>22048119.099204361</v>
          </cell>
        </row>
        <row r="129">
          <cell r="A129" t="str">
            <v xml:space="preserve"> Pretax Income</v>
          </cell>
          <cell r="B129">
            <v>1505199.51334747</v>
          </cell>
          <cell r="C129">
            <v>1652737.7429380999</v>
          </cell>
          <cell r="D129">
            <v>1960397.9510462999</v>
          </cell>
          <cell r="E129">
            <v>1897048.9886383801</v>
          </cell>
          <cell r="F129">
            <v>2275503.25344447</v>
          </cell>
          <cell r="G129">
            <v>2448080.9394299998</v>
          </cell>
          <cell r="H129">
            <v>1869616.3096166099</v>
          </cell>
          <cell r="I129">
            <v>1986394.6061665099</v>
          </cell>
          <cell r="J129">
            <v>2100512.95849127</v>
          </cell>
          <cell r="K129">
            <v>1811120.12883213</v>
          </cell>
          <cell r="L129">
            <v>1699148.42008314</v>
          </cell>
          <cell r="M129">
            <v>842358.28716998</v>
          </cell>
          <cell r="O129">
            <v>22048119.099204369</v>
          </cell>
        </row>
        <row r="130">
          <cell r="A130" t="str">
            <v xml:space="preserve"> Local Tax #1</v>
          </cell>
          <cell r="B130">
            <v>280268.1493853</v>
          </cell>
          <cell r="C130">
            <v>307739.76773503999</v>
          </cell>
          <cell r="D130">
            <v>365026.09848486999</v>
          </cell>
          <cell r="E130">
            <v>353230.52168447</v>
          </cell>
          <cell r="F130">
            <v>423698.70579137001</v>
          </cell>
          <cell r="G130">
            <v>455832.67092185002</v>
          </cell>
          <cell r="H130">
            <v>348122.55685066001</v>
          </cell>
          <cell r="I130">
            <v>369866.67566820001</v>
          </cell>
          <cell r="J130">
            <v>391115.51287108002</v>
          </cell>
          <cell r="K130">
            <v>337230.56798852002</v>
          </cell>
          <cell r="L130">
            <v>316381.43581946002</v>
          </cell>
          <cell r="M130">
            <v>156847.11307105</v>
          </cell>
          <cell r="O130">
            <v>4105359.7762718699</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280268.1493853</v>
          </cell>
          <cell r="C134">
            <v>307739.76773503999</v>
          </cell>
          <cell r="D134">
            <v>365026.09848486999</v>
          </cell>
          <cell r="E134">
            <v>353230.52168447</v>
          </cell>
          <cell r="F134">
            <v>423698.70579137001</v>
          </cell>
          <cell r="G134">
            <v>455832.67092185002</v>
          </cell>
          <cell r="H134">
            <v>348122.55685066001</v>
          </cell>
          <cell r="I134">
            <v>369866.67566820001</v>
          </cell>
          <cell r="J134">
            <v>391115.51287108002</v>
          </cell>
          <cell r="K134">
            <v>337230.56798852002</v>
          </cell>
          <cell r="L134">
            <v>316381.43581946002</v>
          </cell>
          <cell r="M134">
            <v>156847.11307105</v>
          </cell>
          <cell r="O134">
            <v>4105359.7762718699</v>
          </cell>
        </row>
        <row r="136">
          <cell r="A136" t="str">
            <v xml:space="preserve"> Net Tax</v>
          </cell>
          <cell r="B136">
            <v>280268.1493853</v>
          </cell>
          <cell r="C136">
            <v>307739.76773503999</v>
          </cell>
          <cell r="D136">
            <v>365026.09848486999</v>
          </cell>
          <cell r="E136">
            <v>353230.52168447</v>
          </cell>
          <cell r="F136">
            <v>423698.70579137001</v>
          </cell>
          <cell r="G136">
            <v>455832.67092185002</v>
          </cell>
          <cell r="H136">
            <v>348122.55685066001</v>
          </cell>
          <cell r="I136">
            <v>369866.67566820001</v>
          </cell>
          <cell r="J136">
            <v>391115.51287108002</v>
          </cell>
          <cell r="K136">
            <v>337230.56798852002</v>
          </cell>
          <cell r="L136">
            <v>316381.43581946002</v>
          </cell>
          <cell r="M136">
            <v>156847.11307105</v>
          </cell>
          <cell r="O136">
            <v>4105359.7762718699</v>
          </cell>
        </row>
        <row r="138">
          <cell r="A138" t="str">
            <v xml:space="preserve"> Net Income</v>
          </cell>
          <cell r="B138">
            <v>1224931.36396216</v>
          </cell>
          <cell r="C138">
            <v>1344997.9752030501</v>
          </cell>
          <cell r="D138">
            <v>1595371.8525614301</v>
          </cell>
          <cell r="E138">
            <v>1543818.46695391</v>
          </cell>
          <cell r="F138">
            <v>1851804.54765311</v>
          </cell>
          <cell r="G138">
            <v>1992248.26850816</v>
          </cell>
          <cell r="H138">
            <v>1521493.75276595</v>
          </cell>
          <cell r="I138">
            <v>1616527.9304983099</v>
          </cell>
          <cell r="J138">
            <v>1709397.4456201899</v>
          </cell>
          <cell r="K138">
            <v>1473889.56084361</v>
          </cell>
          <cell r="L138">
            <v>1382766.9842636799</v>
          </cell>
          <cell r="M138">
            <v>685511.17409892997</v>
          </cell>
          <cell r="O138">
            <v>17942759.322932489</v>
          </cell>
        </row>
      </sheetData>
      <sheetData sheetId="12"/>
      <sheetData sheetId="13"/>
      <sheetData sheetId="14"/>
      <sheetData sheetId="15"/>
      <sheetData sheetId="16"/>
      <sheetData sheetId="17"/>
      <sheetData sheetId="18" refreshError="1">
        <row r="4">
          <cell r="A4" t="str">
            <v>Meridian Credit Union Limited</v>
          </cell>
        </row>
        <row r="5">
          <cell r="A5" t="str">
            <v>ROLL UP 2Mo</v>
          </cell>
        </row>
        <row r="6">
          <cell r="A6" t="str">
            <v>ROLL UP 2Mo</v>
          </cell>
        </row>
        <row r="8">
          <cell r="A8" t="str">
            <v>Interest Income:</v>
          </cell>
        </row>
        <row r="9">
          <cell r="A9" t="str">
            <v xml:space="preserve">   League Account</v>
          </cell>
          <cell r="B9">
            <v>5122.9508196699999</v>
          </cell>
          <cell r="C9">
            <v>5293.7158469899996</v>
          </cell>
          <cell r="D9">
            <v>5308.2191780800003</v>
          </cell>
          <cell r="E9">
            <v>4794.52054795</v>
          </cell>
          <cell r="F9">
            <v>5308.2191780800003</v>
          </cell>
          <cell r="G9">
            <v>5136.9863013699996</v>
          </cell>
          <cell r="H9">
            <v>5308.2191780800003</v>
          </cell>
          <cell r="I9">
            <v>5136.9863013699996</v>
          </cell>
          <cell r="J9">
            <v>5308.2191780800003</v>
          </cell>
          <cell r="K9">
            <v>5308.2191780800003</v>
          </cell>
          <cell r="L9">
            <v>5136.9863013699996</v>
          </cell>
          <cell r="M9">
            <v>5308.2191780800003</v>
          </cell>
          <cell r="O9">
            <v>62471.461187200002</v>
          </cell>
        </row>
        <row r="10">
          <cell r="A10" t="str">
            <v xml:space="preserve">  Cash &amp; Due</v>
          </cell>
          <cell r="B10">
            <v>5122.9508196699999</v>
          </cell>
          <cell r="C10">
            <v>5293.7158469899996</v>
          </cell>
          <cell r="D10">
            <v>5308.2191780800003</v>
          </cell>
          <cell r="E10">
            <v>4794.52054795</v>
          </cell>
          <cell r="F10">
            <v>5308.2191780800003</v>
          </cell>
          <cell r="G10">
            <v>5136.9863013699996</v>
          </cell>
          <cell r="H10">
            <v>5308.2191780800003</v>
          </cell>
          <cell r="I10">
            <v>5136.9863013699996</v>
          </cell>
          <cell r="J10">
            <v>5308.2191780800003</v>
          </cell>
          <cell r="K10">
            <v>5308.2191780800003</v>
          </cell>
          <cell r="L10">
            <v>5136.9863013699996</v>
          </cell>
          <cell r="M10">
            <v>5308.2191780800003</v>
          </cell>
          <cell r="O10">
            <v>62471.461187200002</v>
          </cell>
        </row>
        <row r="11">
          <cell r="A11" t="str">
            <v xml:space="preserve">   Short Market</v>
          </cell>
          <cell r="B11">
            <v>28112.935519129998</v>
          </cell>
          <cell r="C11">
            <v>42021.615475409999</v>
          </cell>
          <cell r="D11">
            <v>45124.646794519998</v>
          </cell>
          <cell r="E11">
            <v>25092.353884929998</v>
          </cell>
          <cell r="F11">
            <v>7613.0159999999996</v>
          </cell>
          <cell r="G11">
            <v>6513.1714191800002</v>
          </cell>
          <cell r="H11">
            <v>9670.5930739699998</v>
          </cell>
          <cell r="I11">
            <v>9665.1241643800004</v>
          </cell>
          <cell r="J11">
            <v>11571.183057529999</v>
          </cell>
          <cell r="K11">
            <v>16159.4428274</v>
          </cell>
          <cell r="L11">
            <v>17841.36236712</v>
          </cell>
          <cell r="M11">
            <v>22172.101939730001</v>
          </cell>
          <cell r="O11">
            <v>241557.5465233</v>
          </cell>
        </row>
        <row r="12">
          <cell r="A12" t="str">
            <v xml:space="preserve">   CUCO Liquidity Reserve</v>
          </cell>
          <cell r="B12">
            <v>867479.57032081997</v>
          </cell>
          <cell r="C12">
            <v>904960.10054549004</v>
          </cell>
          <cell r="D12">
            <v>910632.73132930999</v>
          </cell>
          <cell r="E12">
            <v>846455.49783230003</v>
          </cell>
          <cell r="F12">
            <v>963473.64710757998</v>
          </cell>
          <cell r="G12">
            <v>930075.76851467998</v>
          </cell>
          <cell r="H12">
            <v>959291.00753833004</v>
          </cell>
          <cell r="I12">
            <v>927929.50778881996</v>
          </cell>
          <cell r="J12">
            <v>958082.19773233996</v>
          </cell>
          <cell r="K12">
            <v>956465.31406443997</v>
          </cell>
          <cell r="L12">
            <v>924783.43917496002</v>
          </cell>
          <cell r="M12">
            <v>954763.11814270006</v>
          </cell>
          <cell r="O12">
            <v>11104391.900091769</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46120.565078220003</v>
          </cell>
          <cell r="C14">
            <v>50663.513210420002</v>
          </cell>
          <cell r="D14">
            <v>56480.247811410001</v>
          </cell>
          <cell r="E14">
            <v>54839.971928300001</v>
          </cell>
          <cell r="F14">
            <v>61274.760344789996</v>
          </cell>
          <cell r="G14">
            <v>59340.165339270003</v>
          </cell>
          <cell r="H14">
            <v>61262.010136700002</v>
          </cell>
          <cell r="I14">
            <v>59292.815039339999</v>
          </cell>
          <cell r="J14">
            <v>61290.671617200001</v>
          </cell>
          <cell r="K14">
            <v>61277.033750299997</v>
          </cell>
          <cell r="L14">
            <v>59297.715744579997</v>
          </cell>
          <cell r="M14">
            <v>61281.803724019999</v>
          </cell>
          <cell r="O14">
            <v>692421.27372455003</v>
          </cell>
        </row>
        <row r="15">
          <cell r="A15" t="str">
            <v xml:space="preserve">   Long Term Investments</v>
          </cell>
          <cell r="B15">
            <v>14410.84145509</v>
          </cell>
          <cell r="C15">
            <v>14907.750409169999</v>
          </cell>
          <cell r="D15">
            <v>14948.57083457</v>
          </cell>
          <cell r="E15">
            <v>13501.93478327</v>
          </cell>
          <cell r="F15">
            <v>14948.5706513</v>
          </cell>
          <cell r="G15">
            <v>14466.35869479</v>
          </cell>
          <cell r="H15">
            <v>14948.57065129</v>
          </cell>
          <cell r="I15">
            <v>14466.35869479</v>
          </cell>
          <cell r="J15">
            <v>14948.57065129</v>
          </cell>
          <cell r="K15">
            <v>14948.57065129</v>
          </cell>
          <cell r="L15">
            <v>14466.35869479</v>
          </cell>
          <cell r="M15">
            <v>14954.54331017</v>
          </cell>
          <cell r="O15">
            <v>175916.99948180999</v>
          </cell>
        </row>
        <row r="16">
          <cell r="A16" t="str">
            <v xml:space="preserve">   Asset Balancing Account</v>
          </cell>
          <cell r="B16">
            <v>48518.573634480003</v>
          </cell>
          <cell r="C16">
            <v>76405.077539510006</v>
          </cell>
          <cell r="D16">
            <v>38651.133614719998</v>
          </cell>
          <cell r="E16">
            <v>49685.175411119999</v>
          </cell>
          <cell r="F16">
            <v>54407.086002540003</v>
          </cell>
          <cell r="G16">
            <v>81589.949314109996</v>
          </cell>
          <cell r="H16">
            <v>96860.451082109998</v>
          </cell>
          <cell r="I16">
            <v>90398.588218930003</v>
          </cell>
          <cell r="J16">
            <v>107604.10072067</v>
          </cell>
          <cell r="K16">
            <v>114017.94782132001</v>
          </cell>
          <cell r="L16">
            <v>109452.40975336</v>
          </cell>
          <cell r="M16">
            <v>116132.29568313999</v>
          </cell>
          <cell r="O16">
            <v>983722.78879600996</v>
          </cell>
        </row>
        <row r="17">
          <cell r="A17" t="str">
            <v xml:space="preserve">  Total Investments</v>
          </cell>
          <cell r="B17">
            <v>1004642.48600774</v>
          </cell>
          <cell r="C17">
            <v>1088958.05718</v>
          </cell>
          <cell r="D17">
            <v>1065837.3303845299</v>
          </cell>
          <cell r="E17">
            <v>989574.93383991998</v>
          </cell>
          <cell r="F17">
            <v>1101717.08010621</v>
          </cell>
          <cell r="G17">
            <v>1091985.41328203</v>
          </cell>
          <cell r="H17">
            <v>1142032.6324823999</v>
          </cell>
          <cell r="I17">
            <v>1101752.3939062599</v>
          </cell>
          <cell r="J17">
            <v>1153496.7237790299</v>
          </cell>
          <cell r="K17">
            <v>1162868.30911475</v>
          </cell>
          <cell r="L17">
            <v>1125841.2857348099</v>
          </cell>
          <cell r="M17">
            <v>1169303.86279976</v>
          </cell>
          <cell r="O17">
            <v>13198010.50861744</v>
          </cell>
        </row>
        <row r="18">
          <cell r="A18" t="str">
            <v xml:space="preserve">    Variable Rate Mortgages</v>
          </cell>
          <cell r="B18">
            <v>775413.16307252005</v>
          </cell>
          <cell r="C18">
            <v>899987.00259728997</v>
          </cell>
          <cell r="D18">
            <v>1005670.2213720999</v>
          </cell>
          <cell r="E18">
            <v>911670.02709539002</v>
          </cell>
          <cell r="F18">
            <v>1014185.20776015</v>
          </cell>
          <cell r="G18">
            <v>987397.82506164</v>
          </cell>
          <cell r="H18">
            <v>1029835.1371248499</v>
          </cell>
          <cell r="I18">
            <v>1006067.3996966</v>
          </cell>
          <cell r="J18">
            <v>1050767.9284819199</v>
          </cell>
          <cell r="K18">
            <v>1064464.1430349301</v>
          </cell>
          <cell r="L18">
            <v>1044571.06281483</v>
          </cell>
          <cell r="M18">
            <v>1095333.40095084</v>
          </cell>
          <cell r="O18">
            <v>11885362.519063059</v>
          </cell>
        </row>
        <row r="19">
          <cell r="A19" t="str">
            <v xml:space="preserve">    6 Month Mortgage</v>
          </cell>
          <cell r="B19">
            <v>14043.36004046</v>
          </cell>
          <cell r="C19">
            <v>14180.785216419999</v>
          </cell>
          <cell r="D19">
            <v>14386.854461430001</v>
          </cell>
          <cell r="E19">
            <v>13021.200322369999</v>
          </cell>
          <cell r="F19">
            <v>14155.709119020001</v>
          </cell>
          <cell r="G19">
            <v>13928.36581218</v>
          </cell>
          <cell r="H19">
            <v>14975.43255311</v>
          </cell>
          <cell r="I19">
            <v>14830.838207930001</v>
          </cell>
          <cell r="J19">
            <v>15418.448152659999</v>
          </cell>
          <cell r="K19">
            <v>15492.74254519</v>
          </cell>
          <cell r="L19">
            <v>15076.71055394</v>
          </cell>
          <cell r="M19">
            <v>15692.21415849</v>
          </cell>
          <cell r="O19">
            <v>175202.66114320001</v>
          </cell>
        </row>
        <row r="20">
          <cell r="A20" t="str">
            <v xml:space="preserve">    1 Year Mortgage</v>
          </cell>
          <cell r="B20">
            <v>201959.41858669001</v>
          </cell>
          <cell r="C20">
            <v>204132.16661258999</v>
          </cell>
          <cell r="D20">
            <v>201496.78058006999</v>
          </cell>
          <cell r="E20">
            <v>180627.93894907</v>
          </cell>
          <cell r="F20">
            <v>198269.69111792999</v>
          </cell>
          <cell r="G20">
            <v>190415.0124066</v>
          </cell>
          <cell r="H20">
            <v>195012.09221053999</v>
          </cell>
          <cell r="I20">
            <v>187263.84464185001</v>
          </cell>
          <cell r="J20">
            <v>192436.63365901</v>
          </cell>
          <cell r="K20">
            <v>190596.81612892999</v>
          </cell>
          <cell r="L20">
            <v>182484.92377155999</v>
          </cell>
          <cell r="M20">
            <v>191277.07492041</v>
          </cell>
          <cell r="O20">
            <v>2315972.3935852498</v>
          </cell>
        </row>
        <row r="21">
          <cell r="A21" t="str">
            <v xml:space="preserve">    2 Year Mortgage</v>
          </cell>
          <cell r="B21">
            <v>141104.93103921</v>
          </cell>
          <cell r="C21">
            <v>146195.96534431999</v>
          </cell>
          <cell r="D21">
            <v>146800.3579194</v>
          </cell>
          <cell r="E21">
            <v>132730.85032785</v>
          </cell>
          <cell r="F21">
            <v>147146.97800624001</v>
          </cell>
          <cell r="G21">
            <v>142937.80737018</v>
          </cell>
          <cell r="H21">
            <v>148813.10077242</v>
          </cell>
          <cell r="I21">
            <v>144659.95818936999</v>
          </cell>
          <cell r="J21">
            <v>150467.91182785001</v>
          </cell>
          <cell r="K21">
            <v>151843.94177899</v>
          </cell>
          <cell r="L21">
            <v>147943.24061281001</v>
          </cell>
          <cell r="M21">
            <v>153992.40155164999</v>
          </cell>
          <cell r="O21">
            <v>1754637.4447402901</v>
          </cell>
        </row>
        <row r="22">
          <cell r="A22" t="str">
            <v xml:space="preserve">    3 Year Mortgage</v>
          </cell>
          <cell r="B22">
            <v>350588.31461002998</v>
          </cell>
          <cell r="C22">
            <v>364764.68573332002</v>
          </cell>
          <cell r="D22">
            <v>367065.12894790998</v>
          </cell>
          <cell r="E22">
            <v>332176.16205808998</v>
          </cell>
          <cell r="F22">
            <v>369134.41054257</v>
          </cell>
          <cell r="G22">
            <v>358715.99042424001</v>
          </cell>
          <cell r="H22">
            <v>372675.15743854002</v>
          </cell>
          <cell r="I22">
            <v>362368.59266195999</v>
          </cell>
          <cell r="J22">
            <v>376334.70143701002</v>
          </cell>
          <cell r="K22">
            <v>378623.48572513001</v>
          </cell>
          <cell r="L22">
            <v>369643.00284418999</v>
          </cell>
          <cell r="M22">
            <v>387041.79440806003</v>
          </cell>
          <cell r="O22">
            <v>4389131.4268310498</v>
          </cell>
        </row>
        <row r="23">
          <cell r="A23" t="str">
            <v xml:space="preserve">    4 Year Mortgage</v>
          </cell>
          <cell r="B23">
            <v>3750184.9797492898</v>
          </cell>
          <cell r="C23">
            <v>3905782.8888773201</v>
          </cell>
          <cell r="D23">
            <v>3936818.36361602</v>
          </cell>
          <cell r="E23">
            <v>3564880.1403360898</v>
          </cell>
          <cell r="F23">
            <v>3962015.3391194502</v>
          </cell>
          <cell r="G23">
            <v>3853650.6841844101</v>
          </cell>
          <cell r="H23">
            <v>4014290.54677303</v>
          </cell>
          <cell r="I23">
            <v>3920667.5776895201</v>
          </cell>
          <cell r="J23">
            <v>4096468.0388288102</v>
          </cell>
          <cell r="K23">
            <v>4144702.2936036699</v>
          </cell>
          <cell r="L23">
            <v>4057820.7740953499</v>
          </cell>
          <cell r="M23">
            <v>4248494.1902441196</v>
          </cell>
          <cell r="O23">
            <v>47455775.81711708</v>
          </cell>
        </row>
        <row r="24">
          <cell r="A24" t="str">
            <v xml:space="preserve">    5 Year Mortgage</v>
          </cell>
          <cell r="B24">
            <v>3401168.4336214601</v>
          </cell>
          <cell r="C24">
            <v>3538094.7799616898</v>
          </cell>
          <cell r="D24">
            <v>3564417.2539213002</v>
          </cell>
          <cell r="E24">
            <v>3226981.83207215</v>
          </cell>
          <cell r="F24">
            <v>3585844.956888</v>
          </cell>
          <cell r="G24">
            <v>3485740.92660766</v>
          </cell>
          <cell r="H24">
            <v>3622707.16044997</v>
          </cell>
          <cell r="I24">
            <v>3525691.7965862802</v>
          </cell>
          <cell r="J24">
            <v>3667692.22971489</v>
          </cell>
          <cell r="K24">
            <v>3692410.2209193702</v>
          </cell>
          <cell r="L24">
            <v>3599487.4024508698</v>
          </cell>
          <cell r="M24">
            <v>3753271.4911515601</v>
          </cell>
          <cell r="O24">
            <v>42663508.484345198</v>
          </cell>
        </row>
        <row r="25">
          <cell r="A25" t="str">
            <v xml:space="preserve">    7 Year Mortgage</v>
          </cell>
          <cell r="B25">
            <v>507299.55084626999</v>
          </cell>
          <cell r="C25">
            <v>528478.87740096997</v>
          </cell>
          <cell r="D25">
            <v>532251.70713045995</v>
          </cell>
          <cell r="E25">
            <v>481461.74787210999</v>
          </cell>
          <cell r="F25">
            <v>534321.64777474001</v>
          </cell>
          <cell r="G25">
            <v>519002.47688214999</v>
          </cell>
          <cell r="H25">
            <v>538872.04828641994</v>
          </cell>
          <cell r="I25">
            <v>523704.00594139</v>
          </cell>
          <cell r="J25">
            <v>544281.62896647002</v>
          </cell>
          <cell r="K25">
            <v>547813.53620770003</v>
          </cell>
          <cell r="L25">
            <v>534415.53652133001</v>
          </cell>
          <cell r="M25">
            <v>557711.55539744999</v>
          </cell>
          <cell r="O25">
            <v>6349614.3192274598</v>
          </cell>
        </row>
        <row r="26">
          <cell r="A26" t="str">
            <v xml:space="preserve">    10 Year Mortgage</v>
          </cell>
          <cell r="B26">
            <v>40096.026393940003</v>
          </cell>
          <cell r="C26">
            <v>41807.007528909999</v>
          </cell>
          <cell r="D26">
            <v>42144.084508890002</v>
          </cell>
          <cell r="E26">
            <v>38140.588477639998</v>
          </cell>
          <cell r="F26">
            <v>42350.744588100002</v>
          </cell>
          <cell r="G26">
            <v>41146.245488940003</v>
          </cell>
          <cell r="H26">
            <v>42747.764285249999</v>
          </cell>
          <cell r="I26">
            <v>41576.280398210001</v>
          </cell>
          <cell r="J26">
            <v>43231.144471890002</v>
          </cell>
          <cell r="K26">
            <v>43532.193224150004</v>
          </cell>
          <cell r="L26">
            <v>42460.68225885</v>
          </cell>
          <cell r="M26">
            <v>44284.112080849998</v>
          </cell>
          <cell r="O26">
            <v>503516.87370562</v>
          </cell>
        </row>
        <row r="27">
          <cell r="A27" t="str">
            <v xml:space="preserve">    Securitized Contra</v>
          </cell>
          <cell r="B27">
            <v>-1516372.02343967</v>
          </cell>
          <cell r="C27">
            <v>-1706951.47500847</v>
          </cell>
          <cell r="D27">
            <v>-1673727.8779529</v>
          </cell>
          <cell r="E27">
            <v>-1479441.72348209</v>
          </cell>
          <cell r="F27">
            <v>-1601709.9368884601</v>
          </cell>
          <cell r="G27">
            <v>-1512783.9618141099</v>
          </cell>
          <cell r="H27">
            <v>-1506373.8805860099</v>
          </cell>
          <cell r="I27">
            <v>-1388347.9305005299</v>
          </cell>
          <cell r="J27">
            <v>-1351708.1888069101</v>
          </cell>
          <cell r="K27">
            <v>-1273842.6951156999</v>
          </cell>
          <cell r="L27">
            <v>-1163895.8001176501</v>
          </cell>
          <cell r="M27">
            <v>-1126148.65426694</v>
          </cell>
          <cell r="O27">
            <v>-17301304.147979438</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-1274584.0443350901</v>
          </cell>
          <cell r="C29">
            <v>-1304054.56062431</v>
          </cell>
          <cell r="D29">
            <v>-1294475.1775265899</v>
          </cell>
          <cell r="E29">
            <v>-1158039.7761632199</v>
          </cell>
          <cell r="F29">
            <v>-1268767.45546111</v>
          </cell>
          <cell r="G29">
            <v>-1215801.8626567901</v>
          </cell>
          <cell r="H29">
            <v>-1243233.2955763801</v>
          </cell>
          <cell r="I29">
            <v>-1190955.3948614399</v>
          </cell>
          <cell r="J29">
            <v>-1217666.2508042899</v>
          </cell>
          <cell r="K29">
            <v>-1204938.10924145</v>
          </cell>
          <cell r="L29">
            <v>-1154424.76348859</v>
          </cell>
          <cell r="M29">
            <v>-1176792.48238521</v>
          </cell>
          <cell r="O29">
            <v>-14703733.17312447</v>
          </cell>
        </row>
        <row r="30">
          <cell r="A30" t="str">
            <v xml:space="preserve">    New CMB Contra</v>
          </cell>
          <cell r="B30">
            <v>-344303.43713588</v>
          </cell>
          <cell r="C30">
            <v>-426978.34862743999</v>
          </cell>
          <cell r="D30">
            <v>-498859.87274542998</v>
          </cell>
          <cell r="E30">
            <v>-446393.87956897001</v>
          </cell>
          <cell r="F30">
            <v>-564164.65066132997</v>
          </cell>
          <cell r="G30">
            <v>-613011.29555630998</v>
          </cell>
          <cell r="H30">
            <v>-627355.81155649002</v>
          </cell>
          <cell r="I30">
            <v>-673433.27761227998</v>
          </cell>
          <cell r="J30">
            <v>-763705.36514370004</v>
          </cell>
          <cell r="K30">
            <v>-756185.37594518997</v>
          </cell>
          <cell r="L30">
            <v>-796803.15498161002</v>
          </cell>
          <cell r="M30">
            <v>-889652.83270191005</v>
          </cell>
          <cell r="O30">
            <v>-7400847.3022365402</v>
          </cell>
        </row>
        <row r="31">
          <cell r="A31" t="str">
            <v xml:space="preserve">   Retail  Mortgages</v>
          </cell>
          <cell r="B31">
            <v>6046598.6730492301</v>
          </cell>
          <cell r="C31">
            <v>6205439.7750126095</v>
          </cell>
          <cell r="D31">
            <v>6343987.8242326602</v>
          </cell>
          <cell r="E31">
            <v>5797815.10829648</v>
          </cell>
          <cell r="F31">
            <v>6432782.6419053003</v>
          </cell>
          <cell r="G31">
            <v>6251338.2142107897</v>
          </cell>
          <cell r="H31">
            <v>6602965.4521752503</v>
          </cell>
          <cell r="I31">
            <v>6474093.69103886</v>
          </cell>
          <cell r="J31">
            <v>6804018.86078561</v>
          </cell>
          <cell r="K31">
            <v>6994513.19286572</v>
          </cell>
          <cell r="L31">
            <v>6878779.6173358802</v>
          </cell>
          <cell r="M31">
            <v>7254504.2655093698</v>
          </cell>
          <cell r="O31">
            <v>78086837.316417769</v>
          </cell>
        </row>
        <row r="32">
          <cell r="A32" t="str">
            <v xml:space="preserve">    Instalment - Retail</v>
          </cell>
          <cell r="B32">
            <v>596386.37759476004</v>
          </cell>
          <cell r="C32">
            <v>639438.89472349</v>
          </cell>
          <cell r="D32">
            <v>635219.10970753001</v>
          </cell>
          <cell r="E32">
            <v>574929.12047873996</v>
          </cell>
          <cell r="F32">
            <v>629159.95814064995</v>
          </cell>
          <cell r="G32">
            <v>604726.69801519997</v>
          </cell>
          <cell r="H32">
            <v>633217.20588401996</v>
          </cell>
          <cell r="I32">
            <v>621115.91933136003</v>
          </cell>
          <cell r="J32">
            <v>639610.29780540999</v>
          </cell>
          <cell r="K32">
            <v>639410.13169367996</v>
          </cell>
          <cell r="L32">
            <v>629978.84286427998</v>
          </cell>
          <cell r="M32">
            <v>662280.11947539996</v>
          </cell>
          <cell r="O32">
            <v>7505472.6757145198</v>
          </cell>
        </row>
        <row r="33">
          <cell r="A33" t="str">
            <v xml:space="preserve">    Fixed Rate Instalment</v>
          </cell>
          <cell r="B33">
            <v>81465.276730939993</v>
          </cell>
          <cell r="C33">
            <v>82310.047058960001</v>
          </cell>
          <cell r="D33">
            <v>82410.738220080006</v>
          </cell>
          <cell r="E33">
            <v>75582.007291009999</v>
          </cell>
          <cell r="F33">
            <v>83807.814993869993</v>
          </cell>
          <cell r="G33">
            <v>81418.742532970005</v>
          </cell>
          <cell r="H33">
            <v>86152.321866900005</v>
          </cell>
          <cell r="I33">
            <v>85543.350166889999</v>
          </cell>
          <cell r="J33">
            <v>88937.110179519994</v>
          </cell>
          <cell r="K33">
            <v>89634.802702750007</v>
          </cell>
          <cell r="L33">
            <v>89126.173252599998</v>
          </cell>
          <cell r="M33">
            <v>94583.819274809997</v>
          </cell>
          <cell r="O33">
            <v>1020972.2042713</v>
          </cell>
        </row>
        <row r="34">
          <cell r="A34" t="str">
            <v xml:space="preserve">    Demand - Retail</v>
          </cell>
          <cell r="B34">
            <v>65425.816416540001</v>
          </cell>
          <cell r="C34">
            <v>66231.93660103</v>
          </cell>
          <cell r="D34">
            <v>66309.961081439993</v>
          </cell>
          <cell r="E34">
            <v>59609.70886626</v>
          </cell>
          <cell r="F34">
            <v>65570.98971116</v>
          </cell>
          <cell r="G34">
            <v>63489.742172040002</v>
          </cell>
          <cell r="H34">
            <v>66467.405506869996</v>
          </cell>
          <cell r="I34">
            <v>64928.831501660003</v>
          </cell>
          <cell r="J34">
            <v>66836.641185910004</v>
          </cell>
          <cell r="K34">
            <v>66928.06139966</v>
          </cell>
          <cell r="L34">
            <v>65915.746578299993</v>
          </cell>
          <cell r="M34">
            <v>69020.078703699997</v>
          </cell>
          <cell r="O34">
            <v>786734.91972457001</v>
          </cell>
        </row>
        <row r="35">
          <cell r="A35" t="str">
            <v xml:space="preserve">    Student</v>
          </cell>
          <cell r="B35">
            <v>25629.85593844</v>
          </cell>
          <cell r="C35">
            <v>28597.538927410002</v>
          </cell>
          <cell r="D35">
            <v>28753.511456699998</v>
          </cell>
          <cell r="E35">
            <v>26034.325551409998</v>
          </cell>
          <cell r="F35">
            <v>28906.895232390001</v>
          </cell>
          <cell r="G35">
            <v>28041.692833059999</v>
          </cell>
          <cell r="H35">
            <v>29032.929964859999</v>
          </cell>
          <cell r="I35">
            <v>28148.946275999999</v>
          </cell>
          <cell r="J35">
            <v>29144.027990250001</v>
          </cell>
          <cell r="K35">
            <v>29201.63491131</v>
          </cell>
          <cell r="L35">
            <v>28313.715712519999</v>
          </cell>
          <cell r="M35">
            <v>29360.743277320002</v>
          </cell>
          <cell r="O35">
            <v>339165.81807167002</v>
          </cell>
        </row>
        <row r="36">
          <cell r="A36" t="str">
            <v xml:space="preserve">    LOC </v>
          </cell>
          <cell r="B36">
            <v>2205865.0923892399</v>
          </cell>
          <cell r="C36">
            <v>2279393.9288022202</v>
          </cell>
          <cell r="D36">
            <v>2285638.8436756502</v>
          </cell>
          <cell r="E36">
            <v>2065902.2055287701</v>
          </cell>
          <cell r="F36">
            <v>2287248.8704068498</v>
          </cell>
          <cell r="G36">
            <v>2213466.64878082</v>
          </cell>
          <cell r="H36">
            <v>2287248.8704068498</v>
          </cell>
          <cell r="I36">
            <v>2213466.64878082</v>
          </cell>
          <cell r="J36">
            <v>2287248.8704068498</v>
          </cell>
          <cell r="K36">
            <v>2287248.8704068498</v>
          </cell>
          <cell r="L36">
            <v>2213466.64878082</v>
          </cell>
          <cell r="M36">
            <v>2287248.8704068498</v>
          </cell>
          <cell r="O36">
            <v>26913444.368772589</v>
          </cell>
        </row>
        <row r="37">
          <cell r="A37" t="str">
            <v xml:space="preserve">    Fixed Rate Demands</v>
          </cell>
          <cell r="B37">
            <v>2054.7522285</v>
          </cell>
          <cell r="C37">
            <v>2012.62143818</v>
          </cell>
          <cell r="D37">
            <v>2007.7442886399999</v>
          </cell>
          <cell r="E37">
            <v>1818.99411108</v>
          </cell>
          <cell r="F37">
            <v>1993.4996204500001</v>
          </cell>
          <cell r="G37">
            <v>1921.54001647</v>
          </cell>
          <cell r="H37">
            <v>2019.0447643499999</v>
          </cell>
          <cell r="I37">
            <v>1981.9245584499999</v>
          </cell>
          <cell r="J37">
            <v>2043.32061692</v>
          </cell>
          <cell r="K37">
            <v>2048.9410558499999</v>
          </cell>
          <cell r="L37">
            <v>2025.51656768</v>
          </cell>
          <cell r="M37">
            <v>2131.2084791699999</v>
          </cell>
          <cell r="O37">
            <v>24059.107745739999</v>
          </cell>
        </row>
        <row r="38">
          <cell r="A38" t="str">
            <v xml:space="preserve">    Meritline</v>
          </cell>
          <cell r="B38">
            <v>1008846.85245902</v>
          </cell>
          <cell r="C38">
            <v>1066182.67534208</v>
          </cell>
          <cell r="D38">
            <v>1093203.96939178</v>
          </cell>
          <cell r="E38">
            <v>995663.57195616001</v>
          </cell>
          <cell r="F38">
            <v>1121754.1339879499</v>
          </cell>
          <cell r="G38">
            <v>1087843.1664301399</v>
          </cell>
          <cell r="H38">
            <v>1140984.1961999999</v>
          </cell>
          <cell r="I38">
            <v>1133141.55404493</v>
          </cell>
          <cell r="J38">
            <v>1173825.2057942499</v>
          </cell>
          <cell r="K38">
            <v>1188621.6798876701</v>
          </cell>
          <cell r="L38">
            <v>1169336.9450219199</v>
          </cell>
          <cell r="M38">
            <v>1230395.5313200001</v>
          </cell>
          <cell r="O38">
            <v>13409799.4818359</v>
          </cell>
        </row>
        <row r="39">
          <cell r="A39" t="str">
            <v xml:space="preserve">    Meritline/RSPLC CONTRA</v>
          </cell>
          <cell r="B39">
            <v>-1159.1893770500001</v>
          </cell>
          <cell r="C39">
            <v>-1199.8523827900001</v>
          </cell>
          <cell r="D39">
            <v>-1207.19745616</v>
          </cell>
          <cell r="E39">
            <v>-1092.2044536999999</v>
          </cell>
          <cell r="F39">
            <v>-1213.2841660300001</v>
          </cell>
          <cell r="G39">
            <v>-1176.1094219199999</v>
          </cell>
          <cell r="H39">
            <v>-1219.37087589</v>
          </cell>
          <cell r="I39">
            <v>-1181.9997863000001</v>
          </cell>
          <cell r="J39">
            <v>-1223.42868247</v>
          </cell>
          <cell r="K39">
            <v>-1227.4864890399999</v>
          </cell>
          <cell r="L39">
            <v>-1189.8536054799999</v>
          </cell>
          <cell r="M39">
            <v>-1231.54429562</v>
          </cell>
          <cell r="O39">
            <v>-14321.52099245</v>
          </cell>
        </row>
        <row r="40">
          <cell r="A40" t="str">
            <v xml:space="preserve">    Loan Advance Suspense</v>
          </cell>
          <cell r="B40">
            <v>5969.6280737699999</v>
          </cell>
          <cell r="C40">
            <v>6168.6156762299997</v>
          </cell>
          <cell r="D40">
            <v>6185.5159931500002</v>
          </cell>
          <cell r="E40">
            <v>5586.9176712300005</v>
          </cell>
          <cell r="F40">
            <v>6185.5159931500002</v>
          </cell>
          <cell r="G40">
            <v>5985.9832191799997</v>
          </cell>
          <cell r="H40">
            <v>6185.5159931500002</v>
          </cell>
          <cell r="I40">
            <v>5985.9832191799997</v>
          </cell>
          <cell r="J40">
            <v>6185.5159931500002</v>
          </cell>
          <cell r="K40">
            <v>6185.5159931500002</v>
          </cell>
          <cell r="L40">
            <v>5985.9832191799997</v>
          </cell>
          <cell r="M40">
            <v>6185.5159931500002</v>
          </cell>
          <cell r="O40">
            <v>72796.207037669999</v>
          </cell>
        </row>
        <row r="41">
          <cell r="A41" t="str">
            <v xml:space="preserve">    Overdrafts</v>
          </cell>
          <cell r="B41">
            <v>55979.269672130002</v>
          </cell>
          <cell r="C41">
            <v>57845.245327869998</v>
          </cell>
          <cell r="D41">
            <v>58003.725452049999</v>
          </cell>
          <cell r="E41">
            <v>52390.461698630003</v>
          </cell>
          <cell r="F41">
            <v>58003.725452049999</v>
          </cell>
          <cell r="G41">
            <v>56132.637534250003</v>
          </cell>
          <cell r="H41">
            <v>58003.725452049999</v>
          </cell>
          <cell r="I41">
            <v>56132.637534250003</v>
          </cell>
          <cell r="J41">
            <v>58003.725452049999</v>
          </cell>
          <cell r="K41">
            <v>58003.725452049999</v>
          </cell>
          <cell r="L41">
            <v>56132.637534250003</v>
          </cell>
          <cell r="M41">
            <v>58003.725452049999</v>
          </cell>
          <cell r="O41">
            <v>682635.24201368005</v>
          </cell>
        </row>
        <row r="42">
          <cell r="A42" t="str">
            <v xml:space="preserve">   Retail Credit</v>
          </cell>
          <cell r="B42">
            <v>4046463.73212629</v>
          </cell>
          <cell r="C42">
            <v>4226981.6515146801</v>
          </cell>
          <cell r="D42">
            <v>4256525.9218108598</v>
          </cell>
          <cell r="E42">
            <v>3856425.10869959</v>
          </cell>
          <cell r="F42">
            <v>4281418.1193724899</v>
          </cell>
          <cell r="G42">
            <v>4141850.74211221</v>
          </cell>
          <cell r="H42">
            <v>4308091.84516316</v>
          </cell>
          <cell r="I42">
            <v>4209263.7956272401</v>
          </cell>
          <cell r="J42">
            <v>4350611.2867418397</v>
          </cell>
          <cell r="K42">
            <v>4366055.8770139301</v>
          </cell>
          <cell r="L42">
            <v>4259092.3559260704</v>
          </cell>
          <cell r="M42">
            <v>4437978.06808683</v>
          </cell>
          <cell r="O42">
            <v>50740758.504195198</v>
          </cell>
        </row>
        <row r="43">
          <cell r="A43" t="str">
            <v xml:space="preserve">    Commercial Variable</v>
          </cell>
          <cell r="B43">
            <v>20283.295192649999</v>
          </cell>
          <cell r="C43">
            <v>23343.058756670001</v>
          </cell>
          <cell r="D43">
            <v>25379.144738530002</v>
          </cell>
          <cell r="E43">
            <v>22900.231195109998</v>
          </cell>
          <cell r="F43">
            <v>25326.774802039999</v>
          </cell>
          <cell r="G43">
            <v>24486.84230104</v>
          </cell>
          <cell r="H43">
            <v>25280.15439887</v>
          </cell>
          <cell r="I43">
            <v>24442.945048910002</v>
          </cell>
          <cell r="J43">
            <v>25236.156730989998</v>
          </cell>
          <cell r="K43">
            <v>25215.931532819999</v>
          </cell>
          <cell r="L43">
            <v>24385.28377374</v>
          </cell>
          <cell r="M43">
            <v>25181.010125360001</v>
          </cell>
          <cell r="O43">
            <v>291460.82859673002</v>
          </cell>
        </row>
        <row r="44">
          <cell r="A44" t="str">
            <v xml:space="preserve">    Commercial 6 Month Mtg</v>
          </cell>
          <cell r="B44">
            <v>1789.57685016</v>
          </cell>
          <cell r="C44">
            <v>1715.5983510000001</v>
          </cell>
          <cell r="D44">
            <v>1566.3551151300001</v>
          </cell>
          <cell r="E44">
            <v>1402.37274424</v>
          </cell>
          <cell r="F44">
            <v>1515.0046496499999</v>
          </cell>
          <cell r="G44">
            <v>1455.0247846</v>
          </cell>
          <cell r="H44">
            <v>1533.8959120300001</v>
          </cell>
          <cell r="I44">
            <v>1541.0577300699999</v>
          </cell>
          <cell r="J44">
            <v>1649.8140248699999</v>
          </cell>
          <cell r="K44">
            <v>1648.4941796799999</v>
          </cell>
          <cell r="L44">
            <v>1594.18234575</v>
          </cell>
          <cell r="M44">
            <v>1646.2074462800001</v>
          </cell>
          <cell r="O44">
            <v>19057.584133460001</v>
          </cell>
        </row>
        <row r="45">
          <cell r="A45" t="str">
            <v xml:space="preserve">    Commercial 1 Year Mtg</v>
          </cell>
          <cell r="B45">
            <v>96363.426720060001</v>
          </cell>
          <cell r="C45">
            <v>99058.099786759994</v>
          </cell>
          <cell r="D45">
            <v>98418.729362979997</v>
          </cell>
          <cell r="E45">
            <v>88530.451474290006</v>
          </cell>
          <cell r="F45">
            <v>97759.699664059997</v>
          </cell>
          <cell r="G45">
            <v>94488.277912010002</v>
          </cell>
          <cell r="H45">
            <v>97396.157716429996</v>
          </cell>
          <cell r="I45">
            <v>94016.182549089994</v>
          </cell>
          <cell r="J45">
            <v>96597.611178820007</v>
          </cell>
          <cell r="K45">
            <v>96131.426297209997</v>
          </cell>
          <cell r="L45">
            <v>92919.871300259998</v>
          </cell>
          <cell r="M45">
            <v>97762.339385140003</v>
          </cell>
          <cell r="O45">
            <v>1149442.27334711</v>
          </cell>
        </row>
        <row r="46">
          <cell r="A46" t="str">
            <v xml:space="preserve">    Commercial 2 Year Mtg</v>
          </cell>
          <cell r="B46">
            <v>36392.405546870003</v>
          </cell>
          <cell r="C46">
            <v>37913.508832890002</v>
          </cell>
          <cell r="D46">
            <v>38421.206465169998</v>
          </cell>
          <cell r="E46">
            <v>34845.786564659997</v>
          </cell>
          <cell r="F46">
            <v>38572.351621809998</v>
          </cell>
          <cell r="G46">
            <v>37316.358837250002</v>
          </cell>
          <cell r="H46">
            <v>38550.014245799997</v>
          </cell>
          <cell r="I46">
            <v>37265.411683940001</v>
          </cell>
          <cell r="J46">
            <v>38477.943138620001</v>
          </cell>
          <cell r="K46">
            <v>38471.117591499999</v>
          </cell>
          <cell r="L46">
            <v>37226.751698840002</v>
          </cell>
          <cell r="M46">
            <v>38437.907113970003</v>
          </cell>
          <cell r="O46">
            <v>451890.76334131998</v>
          </cell>
        </row>
        <row r="47">
          <cell r="A47" t="str">
            <v xml:space="preserve">    Commercial 3 Year Mtg</v>
          </cell>
          <cell r="B47">
            <v>52626.580962799999</v>
          </cell>
          <cell r="C47">
            <v>54613.578504259996</v>
          </cell>
          <cell r="D47">
            <v>54643.9193266</v>
          </cell>
          <cell r="E47">
            <v>49239.210330670001</v>
          </cell>
          <cell r="F47">
            <v>54350.058263289997</v>
          </cell>
          <cell r="G47">
            <v>52461.412485579996</v>
          </cell>
          <cell r="H47">
            <v>53467.249474789998</v>
          </cell>
          <cell r="I47">
            <v>50591.502795710003</v>
          </cell>
          <cell r="J47">
            <v>51718.418149919999</v>
          </cell>
          <cell r="K47">
            <v>51654.544326410003</v>
          </cell>
          <cell r="L47">
            <v>49893.885850400002</v>
          </cell>
          <cell r="M47">
            <v>51340.893224879997</v>
          </cell>
          <cell r="O47">
            <v>626601.25369530998</v>
          </cell>
        </row>
        <row r="48">
          <cell r="A48" t="str">
            <v xml:space="preserve">    Commercial 4 Year Mtg</v>
          </cell>
          <cell r="B48">
            <v>72184.504343769993</v>
          </cell>
          <cell r="C48">
            <v>75732.933277100004</v>
          </cell>
          <cell r="D48">
            <v>76548.006363919994</v>
          </cell>
          <cell r="E48">
            <v>69268.797905660002</v>
          </cell>
          <cell r="F48">
            <v>76716.254019150001</v>
          </cell>
          <cell r="G48">
            <v>74568.895827229993</v>
          </cell>
          <cell r="H48">
            <v>77272.988508879993</v>
          </cell>
          <cell r="I48">
            <v>74811.78778939</v>
          </cell>
          <cell r="J48">
            <v>77346.269008830001</v>
          </cell>
          <cell r="K48">
            <v>77387.905363319995</v>
          </cell>
          <cell r="L48">
            <v>75192.593806909994</v>
          </cell>
          <cell r="M48">
            <v>77900.599554350003</v>
          </cell>
          <cell r="O48">
            <v>904931.53576850996</v>
          </cell>
        </row>
        <row r="49">
          <cell r="A49" t="str">
            <v xml:space="preserve">    Commercial 5 Year Mtg</v>
          </cell>
          <cell r="B49">
            <v>431522.02891629998</v>
          </cell>
          <cell r="C49">
            <v>452162.87383081001</v>
          </cell>
          <cell r="D49">
            <v>456124.75035325001</v>
          </cell>
          <cell r="E49">
            <v>412004.01853043999</v>
          </cell>
          <cell r="F49">
            <v>456337.93887019</v>
          </cell>
          <cell r="G49">
            <v>441655.85846767999</v>
          </cell>
          <cell r="H49">
            <v>456720.18600515003</v>
          </cell>
          <cell r="I49">
            <v>441920.02344443998</v>
          </cell>
          <cell r="J49">
            <v>456205.15312779997</v>
          </cell>
          <cell r="K49">
            <v>455940.95848182001</v>
          </cell>
          <cell r="L49">
            <v>441023.68329737999</v>
          </cell>
          <cell r="M49">
            <v>454757.80009385</v>
          </cell>
          <cell r="O49">
            <v>5356375.2734191101</v>
          </cell>
        </row>
        <row r="50">
          <cell r="A50" t="str">
            <v xml:space="preserve">   Commercial Mortgages</v>
          </cell>
          <cell r="B50">
            <v>711161.81853260996</v>
          </cell>
          <cell r="C50">
            <v>744539.65133948997</v>
          </cell>
          <cell r="D50">
            <v>751102.11172557995</v>
          </cell>
          <cell r="E50">
            <v>678190.86874506995</v>
          </cell>
          <cell r="F50">
            <v>750578.08189019002</v>
          </cell>
          <cell r="G50">
            <v>726432.67061538994</v>
          </cell>
          <cell r="H50">
            <v>750220.64626195002</v>
          </cell>
          <cell r="I50">
            <v>724588.91104154999</v>
          </cell>
          <cell r="J50">
            <v>747231.36535985</v>
          </cell>
          <cell r="K50">
            <v>746450.37777276</v>
          </cell>
          <cell r="L50">
            <v>722236.25207328005</v>
          </cell>
          <cell r="M50">
            <v>747026.75694383006</v>
          </cell>
          <cell r="O50">
            <v>8799759.5123015493</v>
          </cell>
        </row>
        <row r="51">
          <cell r="A51" t="str">
            <v xml:space="preserve">    Instalment - Commercial</v>
          </cell>
          <cell r="B51">
            <v>1498367.8927164201</v>
          </cell>
          <cell r="C51">
            <v>1762453.8539842099</v>
          </cell>
          <cell r="D51">
            <v>1782025.96019578</v>
          </cell>
          <cell r="E51">
            <v>1607943.7681273101</v>
          </cell>
          <cell r="F51">
            <v>1778015.9561064199</v>
          </cell>
          <cell r="G51">
            <v>1718724.5125339699</v>
          </cell>
          <cell r="H51">
            <v>1773995.9082409199</v>
          </cell>
          <cell r="I51">
            <v>1714970.7927270101</v>
          </cell>
          <cell r="J51">
            <v>1770086.98704574</v>
          </cell>
          <cell r="K51">
            <v>1768061.7938862499</v>
          </cell>
          <cell r="L51">
            <v>1709199.69068613</v>
          </cell>
          <cell r="M51">
            <v>1764234.0010235</v>
          </cell>
          <cell r="O51">
            <v>20648081.117273659</v>
          </cell>
        </row>
        <row r="52">
          <cell r="A52" t="str">
            <v xml:space="preserve">    Fixed Instalment - Commercial</v>
          </cell>
          <cell r="B52">
            <v>3388079.5143518401</v>
          </cell>
          <cell r="C52">
            <v>3556758.8133322299</v>
          </cell>
          <cell r="D52">
            <v>3604067.99272145</v>
          </cell>
          <cell r="E52">
            <v>3264887.6385092898</v>
          </cell>
          <cell r="F52">
            <v>3627873.9335689498</v>
          </cell>
          <cell r="G52">
            <v>3515905.2140387101</v>
          </cell>
          <cell r="H52">
            <v>3645889.6375408401</v>
          </cell>
          <cell r="I52">
            <v>3535603.4143286799</v>
          </cell>
          <cell r="J52">
            <v>3653624.1738680499</v>
          </cell>
          <cell r="K52">
            <v>3659804.2555840998</v>
          </cell>
          <cell r="L52">
            <v>3548787.04941659</v>
          </cell>
          <cell r="M52">
            <v>3669214.1819421598</v>
          </cell>
          <cell r="O52">
            <v>42670495.819202892</v>
          </cell>
        </row>
        <row r="53">
          <cell r="A53" t="str">
            <v xml:space="preserve">    Demand - Commercial</v>
          </cell>
          <cell r="B53">
            <v>1683646.97905225</v>
          </cell>
          <cell r="C53">
            <v>1769689.7698348199</v>
          </cell>
          <cell r="D53">
            <v>1786888.59805943</v>
          </cell>
          <cell r="E53">
            <v>1612300.7748589499</v>
          </cell>
          <cell r="F53">
            <v>1782853.7086217499</v>
          </cell>
          <cell r="G53">
            <v>1723401.49984418</v>
          </cell>
          <cell r="H53">
            <v>1778842.4691238201</v>
          </cell>
          <cell r="I53">
            <v>1719638.2549868701</v>
          </cell>
          <cell r="J53">
            <v>1774904.6231674</v>
          </cell>
          <cell r="K53">
            <v>1772883.53894825</v>
          </cell>
          <cell r="L53">
            <v>1713863.5535933101</v>
          </cell>
          <cell r="M53">
            <v>1769043.98618175</v>
          </cell>
          <cell r="O53">
            <v>20887957.756272782</v>
          </cell>
        </row>
        <row r="54">
          <cell r="A54" t="str">
            <v xml:space="preserve">    Fixed Demand - Commercial</v>
          </cell>
          <cell r="B54">
            <v>164141.55960780999</v>
          </cell>
          <cell r="C54">
            <v>172437.80660499999</v>
          </cell>
          <cell r="D54">
            <v>174360.30513568001</v>
          </cell>
          <cell r="E54">
            <v>157557.77238673999</v>
          </cell>
          <cell r="F54">
            <v>174528.37723871999</v>
          </cell>
          <cell r="G54">
            <v>169211.34994568999</v>
          </cell>
          <cell r="H54">
            <v>175272.6960614</v>
          </cell>
          <cell r="I54">
            <v>169930.38038166999</v>
          </cell>
          <cell r="J54">
            <v>175943.31611531001</v>
          </cell>
          <cell r="K54">
            <v>176326.79119446999</v>
          </cell>
          <cell r="L54">
            <v>170982.58219371</v>
          </cell>
          <cell r="M54">
            <v>177033.24957687</v>
          </cell>
          <cell r="O54">
            <v>2057726.1864430699</v>
          </cell>
        </row>
        <row r="55">
          <cell r="A55" t="str">
            <v xml:space="preserve">    LOC - Commercial</v>
          </cell>
          <cell r="B55">
            <v>2211790.8120491798</v>
          </cell>
          <cell r="C55">
            <v>2321397.67795082</v>
          </cell>
          <cell r="D55">
            <v>2360239.6117808199</v>
          </cell>
          <cell r="E55">
            <v>2129689.0186643801</v>
          </cell>
          <cell r="F55">
            <v>2355522.8654589001</v>
          </cell>
          <cell r="G55">
            <v>2277115.13065068</v>
          </cell>
          <cell r="H55">
            <v>2350611.2925</v>
          </cell>
          <cell r="I55">
            <v>2272904.9231917802</v>
          </cell>
          <cell r="J55">
            <v>2346010.5995753398</v>
          </cell>
          <cell r="K55">
            <v>2343635.0132671199</v>
          </cell>
          <cell r="L55">
            <v>2265946.4818972601</v>
          </cell>
          <cell r="M55">
            <v>2339204.1568150702</v>
          </cell>
          <cell r="O55">
            <v>27574067.583801359</v>
          </cell>
        </row>
        <row r="56">
          <cell r="A56" t="str">
            <v xml:space="preserve">    Overdrafts - Commercial</v>
          </cell>
          <cell r="B56">
            <v>18650.013934430001</v>
          </cell>
          <cell r="C56">
            <v>19271.681065569999</v>
          </cell>
          <cell r="D56">
            <v>19324.48019178</v>
          </cell>
          <cell r="E56">
            <v>17454.369205480001</v>
          </cell>
          <cell r="F56">
            <v>19324.48019178</v>
          </cell>
          <cell r="G56">
            <v>18701.109863009999</v>
          </cell>
          <cell r="H56">
            <v>19324.48019178</v>
          </cell>
          <cell r="I56">
            <v>18701.109863009999</v>
          </cell>
          <cell r="J56">
            <v>19324.48019178</v>
          </cell>
          <cell r="K56">
            <v>19324.48019178</v>
          </cell>
          <cell r="L56">
            <v>18701.109863009999</v>
          </cell>
          <cell r="M56">
            <v>19324.48019178</v>
          </cell>
          <cell r="O56">
            <v>227426.27494519</v>
          </cell>
        </row>
        <row r="57">
          <cell r="A57" t="str">
            <v xml:space="preserve">   Commercial Credit</v>
          </cell>
          <cell r="B57">
            <v>8964676.7717119306</v>
          </cell>
          <cell r="C57">
            <v>9602009.6027726494</v>
          </cell>
          <cell r="D57">
            <v>9726906.9480849393</v>
          </cell>
          <cell r="E57">
            <v>8789833.3417521492</v>
          </cell>
          <cell r="F57">
            <v>9738119.3211865202</v>
          </cell>
          <cell r="G57">
            <v>9423058.8168762401</v>
          </cell>
          <cell r="H57">
            <v>9743936.4836587608</v>
          </cell>
          <cell r="I57">
            <v>9431748.8754790202</v>
          </cell>
          <cell r="J57">
            <v>9739894.1799636204</v>
          </cell>
          <cell r="K57">
            <v>9740035.8730719704</v>
          </cell>
          <cell r="L57">
            <v>9427480.4676500093</v>
          </cell>
          <cell r="M57">
            <v>9738054.0557311308</v>
          </cell>
          <cell r="O57">
            <v>114065754.73793894</v>
          </cell>
        </row>
        <row r="58">
          <cell r="A58" t="str">
            <v xml:space="preserve">  Total Loans</v>
          </cell>
          <cell r="B58">
            <v>19768900.995420098</v>
          </cell>
          <cell r="C58">
            <v>20778970.680639401</v>
          </cell>
          <cell r="D58">
            <v>21078522.805854</v>
          </cell>
          <cell r="E58">
            <v>19122264.4274933</v>
          </cell>
          <cell r="F58">
            <v>21202898.164354499</v>
          </cell>
          <cell r="G58">
            <v>20542680.443814602</v>
          </cell>
          <cell r="H58">
            <v>21405214.427259099</v>
          </cell>
          <cell r="I58">
            <v>20839695.273186699</v>
          </cell>
          <cell r="J58">
            <v>21641755.692850899</v>
          </cell>
          <cell r="K58">
            <v>21847055.320724402</v>
          </cell>
          <cell r="L58">
            <v>21287588.692985199</v>
          </cell>
          <cell r="M58">
            <v>22177563.146271199</v>
          </cell>
          <cell r="O58">
            <v>251693110.07085338</v>
          </cell>
        </row>
        <row r="59">
          <cell r="A59" t="str">
            <v xml:space="preserve"> Total Interest Income</v>
          </cell>
          <cell r="B59">
            <v>20778666.432247501</v>
          </cell>
          <cell r="C59">
            <v>21873222.4536664</v>
          </cell>
          <cell r="D59">
            <v>22149668.3554167</v>
          </cell>
          <cell r="E59">
            <v>20116633.8818812</v>
          </cell>
          <cell r="F59">
            <v>22309923.463638801</v>
          </cell>
          <cell r="G59">
            <v>21639802.843398001</v>
          </cell>
          <cell r="H59">
            <v>22552555.2789196</v>
          </cell>
          <cell r="I59">
            <v>21946584.6533943</v>
          </cell>
          <cell r="J59">
            <v>22800560.635807998</v>
          </cell>
          <cell r="K59">
            <v>23015231.849017199</v>
          </cell>
          <cell r="L59">
            <v>22418566.965021402</v>
          </cell>
          <cell r="M59">
            <v>23352175.228248999</v>
          </cell>
          <cell r="O59">
            <v>264953592.04065812</v>
          </cell>
        </row>
        <row r="61">
          <cell r="A61" t="str">
            <v>Interest Expense:</v>
          </cell>
        </row>
        <row r="62">
          <cell r="A62" t="str">
            <v xml:space="preserve">    Plan 24</v>
          </cell>
          <cell r="B62">
            <v>7065.9778073099997</v>
          </cell>
          <cell r="C62">
            <v>7301.5104008799999</v>
          </cell>
          <cell r="D62">
            <v>7321.5145389700001</v>
          </cell>
          <cell r="E62">
            <v>6612.9808739099999</v>
          </cell>
          <cell r="F62">
            <v>7321.5145389700001</v>
          </cell>
          <cell r="G62">
            <v>7085.3366506100001</v>
          </cell>
          <cell r="H62">
            <v>7321.5145389700001</v>
          </cell>
          <cell r="I62">
            <v>7085.3366506100001</v>
          </cell>
          <cell r="J62">
            <v>7321.5145389700001</v>
          </cell>
          <cell r="K62">
            <v>7321.5145389700001</v>
          </cell>
          <cell r="L62">
            <v>7085.3366506100001</v>
          </cell>
          <cell r="M62">
            <v>7321.5145389700001</v>
          </cell>
          <cell r="O62">
            <v>86165.566267749993</v>
          </cell>
        </row>
        <row r="63">
          <cell r="A63" t="str">
            <v xml:space="preserve">    US Savings &amp; Chequing</v>
          </cell>
          <cell r="B63">
            <v>28939.578689819999</v>
          </cell>
          <cell r="C63">
            <v>29798.514419520001</v>
          </cell>
          <cell r="D63">
            <v>29896.329502699999</v>
          </cell>
          <cell r="E63">
            <v>27227.073091080001</v>
          </cell>
          <cell r="F63">
            <v>30326.717357040001</v>
          </cell>
          <cell r="G63">
            <v>29579.274419329999</v>
          </cell>
          <cell r="H63">
            <v>31141.805602050001</v>
          </cell>
          <cell r="I63">
            <v>30717.187334599999</v>
          </cell>
          <cell r="J63">
            <v>32058.56188533</v>
          </cell>
          <cell r="K63">
            <v>32448.599209799999</v>
          </cell>
          <cell r="L63">
            <v>31207.818642940001</v>
          </cell>
          <cell r="M63">
            <v>31742.18145529</v>
          </cell>
          <cell r="O63">
            <v>365083.64160949999</v>
          </cell>
        </row>
        <row r="64">
          <cell r="A64" t="str">
            <v xml:space="preserve">    Maximiser</v>
          </cell>
          <cell r="B64">
            <v>8364.5701072499996</v>
          </cell>
          <cell r="C64">
            <v>8612.83318091</v>
          </cell>
          <cell r="D64">
            <v>8641.1052479600003</v>
          </cell>
          <cell r="E64">
            <v>7869.5949466499997</v>
          </cell>
          <cell r="F64">
            <v>8765.5026521899999</v>
          </cell>
          <cell r="G64">
            <v>8549.4649906499999</v>
          </cell>
          <cell r="H64">
            <v>9001.0922157999994</v>
          </cell>
          <cell r="I64">
            <v>8878.3624303699999</v>
          </cell>
          <cell r="J64">
            <v>9266.0674871400006</v>
          </cell>
          <cell r="K64">
            <v>9378.80218737</v>
          </cell>
          <cell r="L64">
            <v>9020.1723665299996</v>
          </cell>
          <cell r="M64">
            <v>9174.6222272499999</v>
          </cell>
          <cell r="O64">
            <v>105522.19004007</v>
          </cell>
        </row>
        <row r="65">
          <cell r="A65" t="str">
            <v xml:space="preserve">    Adv Savings - Commercial</v>
          </cell>
          <cell r="B65">
            <v>179357.84216497</v>
          </cell>
          <cell r="C65">
            <v>184681.24027469</v>
          </cell>
          <cell r="D65">
            <v>187068.40281865001</v>
          </cell>
          <cell r="E65">
            <v>173488.54117154001</v>
          </cell>
          <cell r="F65">
            <v>196750.21495339999</v>
          </cell>
          <cell r="G65">
            <v>195212.55742319001</v>
          </cell>
          <cell r="H65">
            <v>208472.23682093</v>
          </cell>
          <cell r="I65">
            <v>208454.96671790001</v>
          </cell>
          <cell r="J65">
            <v>220979.63934719001</v>
          </cell>
          <cell r="K65">
            <v>226877.80927324999</v>
          </cell>
          <cell r="L65">
            <v>222350.49303022001</v>
          </cell>
          <cell r="M65">
            <v>231425.47128937001</v>
          </cell>
          <cell r="O65">
            <v>2435119.4152853</v>
          </cell>
        </row>
        <row r="66">
          <cell r="A66" t="str">
            <v xml:space="preserve">    Adv Savings - Retail</v>
          </cell>
          <cell r="B66">
            <v>1773964.89559426</v>
          </cell>
          <cell r="C66">
            <v>1826616.73344604</v>
          </cell>
          <cell r="D66">
            <v>1832612.6985958901</v>
          </cell>
          <cell r="E66">
            <v>1668990.1616164399</v>
          </cell>
          <cell r="F66">
            <v>1858995.0032500001</v>
          </cell>
          <cell r="G66">
            <v>1813177.5569178101</v>
          </cell>
          <cell r="H66">
            <v>1908959.0286061601</v>
          </cell>
          <cell r="I66">
            <v>1882930.39489726</v>
          </cell>
          <cell r="J66">
            <v>1965155.20032534</v>
          </cell>
          <cell r="K66">
            <v>1989064.06731849</v>
          </cell>
          <cell r="L66">
            <v>1913005.56308219</v>
          </cell>
          <cell r="M66">
            <v>1945761.4162363</v>
          </cell>
          <cell r="O66">
            <v>22379232.71988618</v>
          </cell>
        </row>
        <row r="67">
          <cell r="A67" t="str">
            <v xml:space="preserve">    Prime Related Chequing</v>
          </cell>
          <cell r="B67">
            <v>338527.43155253999</v>
          </cell>
          <cell r="C67">
            <v>348575.03259893</v>
          </cell>
          <cell r="D67">
            <v>353080.66268021998</v>
          </cell>
          <cell r="E67">
            <v>327449.47001411999</v>
          </cell>
          <cell r="F67">
            <v>371354.51884492999</v>
          </cell>
          <cell r="G67">
            <v>368452.28057479998</v>
          </cell>
          <cell r="H67">
            <v>393479.14881679002</v>
          </cell>
          <cell r="I67">
            <v>393446.55171739002</v>
          </cell>
          <cell r="J67">
            <v>417086.13889795</v>
          </cell>
          <cell r="K67">
            <v>428218.59020645998</v>
          </cell>
          <cell r="L67">
            <v>419673.54576049</v>
          </cell>
          <cell r="M67">
            <v>436802.03449390002</v>
          </cell>
          <cell r="O67">
            <v>4596145.4061585199</v>
          </cell>
        </row>
        <row r="68">
          <cell r="A68" t="str">
            <v xml:space="preserve">    OHOSP/CAIS/RESP</v>
          </cell>
          <cell r="B68">
            <v>45244.616725139997</v>
          </cell>
          <cell r="C68">
            <v>46587.48993122</v>
          </cell>
          <cell r="D68">
            <v>46740.41491544</v>
          </cell>
          <cell r="E68">
            <v>42567.254425129999</v>
          </cell>
          <cell r="F68">
            <v>47413.289353029999</v>
          </cell>
          <cell r="G68">
            <v>46244.724929219999</v>
          </cell>
          <cell r="H68">
            <v>48687.611955649998</v>
          </cell>
          <cell r="I68">
            <v>48023.756840349997</v>
          </cell>
          <cell r="J68">
            <v>50120.882163390001</v>
          </cell>
          <cell r="K68">
            <v>50730.671804389996</v>
          </cell>
          <cell r="L68">
            <v>48790.814043509999</v>
          </cell>
          <cell r="M68">
            <v>49626.244777339998</v>
          </cell>
          <cell r="O68">
            <v>570777.77186381002</v>
          </cell>
        </row>
        <row r="69">
          <cell r="A69" t="str">
            <v xml:space="preserve">   Demand Deposits</v>
          </cell>
          <cell r="B69">
            <v>2381464.9126412901</v>
          </cell>
          <cell r="C69">
            <v>2452173.3542521899</v>
          </cell>
          <cell r="D69">
            <v>2465361.12829983</v>
          </cell>
          <cell r="E69">
            <v>2254205.0761388699</v>
          </cell>
          <cell r="F69">
            <v>2520926.76094956</v>
          </cell>
          <cell r="G69">
            <v>2468301.19590561</v>
          </cell>
          <cell r="H69">
            <v>2607062.4385563498</v>
          </cell>
          <cell r="I69">
            <v>2579536.5565884798</v>
          </cell>
          <cell r="J69">
            <v>2701988.0046453099</v>
          </cell>
          <cell r="K69">
            <v>2744040.0545387301</v>
          </cell>
          <cell r="L69">
            <v>2651133.7435764899</v>
          </cell>
          <cell r="M69">
            <v>2711853.48501842</v>
          </cell>
          <cell r="O69">
            <v>30538046.711111128</v>
          </cell>
        </row>
        <row r="70">
          <cell r="A70" t="str">
            <v xml:space="preserve">     Retail Short Terms</v>
          </cell>
          <cell r="B70">
            <v>288663.21296052</v>
          </cell>
          <cell r="C70">
            <v>341197.75138908002</v>
          </cell>
          <cell r="D70">
            <v>366412.88067938999</v>
          </cell>
          <cell r="E70">
            <v>342579.01516857999</v>
          </cell>
          <cell r="F70">
            <v>387302.0742569</v>
          </cell>
          <cell r="G70">
            <v>382331.06995921</v>
          </cell>
          <cell r="H70">
            <v>402690.73074854002</v>
          </cell>
          <cell r="I70">
            <v>392122.65160898998</v>
          </cell>
          <cell r="J70">
            <v>410251.35969284998</v>
          </cell>
          <cell r="K70">
            <v>416383.11177377001</v>
          </cell>
          <cell r="L70">
            <v>409523.98511168</v>
          </cell>
          <cell r="M70">
            <v>430898.24961539003</v>
          </cell>
          <cell r="O70">
            <v>4570356.0929648997</v>
          </cell>
        </row>
        <row r="71">
          <cell r="A71" t="str">
            <v xml:space="preserve">     CBC GSC</v>
          </cell>
          <cell r="B71">
            <v>75909.588311479994</v>
          </cell>
          <cell r="C71">
            <v>89946.908904369993</v>
          </cell>
          <cell r="D71">
            <v>91658.519060270002</v>
          </cell>
          <cell r="E71">
            <v>84208.335035619995</v>
          </cell>
          <cell r="F71">
            <v>94785.518068489997</v>
          </cell>
          <cell r="G71">
            <v>93316.510197259995</v>
          </cell>
          <cell r="H71">
            <v>98243.081654790003</v>
          </cell>
          <cell r="I71">
            <v>95593.312536989994</v>
          </cell>
          <cell r="J71">
            <v>99970.240465750001</v>
          </cell>
          <cell r="K71">
            <v>101462.55453425</v>
          </cell>
          <cell r="L71">
            <v>99787.057857530002</v>
          </cell>
          <cell r="M71">
            <v>104994.83831781</v>
          </cell>
          <cell r="O71">
            <v>1129876.4649446099</v>
          </cell>
        </row>
        <row r="72">
          <cell r="A72" t="str">
            <v xml:space="preserve">    Short Terms</v>
          </cell>
          <cell r="B72">
            <v>364572.80127200001</v>
          </cell>
          <cell r="C72">
            <v>431144.66029345</v>
          </cell>
          <cell r="D72">
            <v>458071.39973965997</v>
          </cell>
          <cell r="E72">
            <v>426787.35020420002</v>
          </cell>
          <cell r="F72">
            <v>482087.59232539003</v>
          </cell>
          <cell r="G72">
            <v>475647.58015647001</v>
          </cell>
          <cell r="H72">
            <v>500933.81240333</v>
          </cell>
          <cell r="I72">
            <v>487715.96414598002</v>
          </cell>
          <cell r="J72">
            <v>510221.60015860002</v>
          </cell>
          <cell r="K72">
            <v>517845.66630802001</v>
          </cell>
          <cell r="L72">
            <v>509311.04296921002</v>
          </cell>
          <cell r="M72">
            <v>535893.08793319995</v>
          </cell>
          <cell r="O72">
            <v>5700232.5579095101</v>
          </cell>
        </row>
        <row r="73">
          <cell r="A73" t="str">
            <v xml:space="preserve">     RSP/GIC 1 year</v>
          </cell>
          <cell r="B73">
            <v>764809.31166474998</v>
          </cell>
          <cell r="C73">
            <v>831677.05094362004</v>
          </cell>
          <cell r="D73">
            <v>865750.86755082</v>
          </cell>
          <cell r="E73">
            <v>803630.02206560003</v>
          </cell>
          <cell r="F73">
            <v>921375.57797139999</v>
          </cell>
          <cell r="G73">
            <v>928819.89087100001</v>
          </cell>
          <cell r="H73">
            <v>1004770.19785875</v>
          </cell>
          <cell r="I73">
            <v>1011384.9032499701</v>
          </cell>
          <cell r="J73">
            <v>1103466.03808647</v>
          </cell>
          <cell r="K73">
            <v>1167963.4724290301</v>
          </cell>
          <cell r="L73">
            <v>1184649.7507772599</v>
          </cell>
          <cell r="M73">
            <v>1267500.97683653</v>
          </cell>
          <cell r="O73">
            <v>11855798.060305201</v>
          </cell>
        </row>
        <row r="74">
          <cell r="A74" t="str">
            <v xml:space="preserve">     RSP/GIC 2 year</v>
          </cell>
          <cell r="B74">
            <v>276154.15236244001</v>
          </cell>
          <cell r="C74">
            <v>297911.44072995998</v>
          </cell>
          <cell r="D74">
            <v>307062.41212186997</v>
          </cell>
          <cell r="E74">
            <v>284537.76422885997</v>
          </cell>
          <cell r="F74">
            <v>322931.17264408001</v>
          </cell>
          <cell r="G74">
            <v>319673.69092040003</v>
          </cell>
          <cell r="H74">
            <v>338351.26618000999</v>
          </cell>
          <cell r="I74">
            <v>328465.56569398998</v>
          </cell>
          <cell r="J74">
            <v>342570.79213893</v>
          </cell>
          <cell r="K74">
            <v>347574.4925009</v>
          </cell>
          <cell r="L74">
            <v>341123.25372549001</v>
          </cell>
          <cell r="M74">
            <v>357940.91608405003</v>
          </cell>
          <cell r="O74">
            <v>3864296.9193309802</v>
          </cell>
        </row>
        <row r="75">
          <cell r="A75" t="str">
            <v xml:space="preserve">     RSP/GIC 3 year</v>
          </cell>
          <cell r="B75">
            <v>463495.87916914001</v>
          </cell>
          <cell r="C75">
            <v>496834.42147182999</v>
          </cell>
          <cell r="D75">
            <v>502730.78011316003</v>
          </cell>
          <cell r="E75">
            <v>453140.83079178998</v>
          </cell>
          <cell r="F75">
            <v>499845.97147362999</v>
          </cell>
          <cell r="G75">
            <v>481665.70478287002</v>
          </cell>
          <cell r="H75">
            <v>495746.68132738001</v>
          </cell>
          <cell r="I75">
            <v>468146.41241148999</v>
          </cell>
          <cell r="J75">
            <v>478404.2747069</v>
          </cell>
          <cell r="K75">
            <v>475923.55437659001</v>
          </cell>
          <cell r="L75">
            <v>459729.24161595001</v>
          </cell>
          <cell r="M75">
            <v>475724.52442758001</v>
          </cell>
          <cell r="O75">
            <v>5751388.2766683102</v>
          </cell>
        </row>
        <row r="76">
          <cell r="A76" t="str">
            <v xml:space="preserve">     RSP/GIC 4 year</v>
          </cell>
          <cell r="B76">
            <v>151224.64725226001</v>
          </cell>
          <cell r="C76">
            <v>163197.01674948001</v>
          </cell>
          <cell r="D76">
            <v>168608.72899069</v>
          </cell>
          <cell r="E76">
            <v>157616.16957309001</v>
          </cell>
          <cell r="F76">
            <v>181698.35639551</v>
          </cell>
          <cell r="G76">
            <v>181311.22675326999</v>
          </cell>
          <cell r="H76">
            <v>192209.59548294</v>
          </cell>
          <cell r="I76">
            <v>186586.56738816001</v>
          </cell>
          <cell r="J76">
            <v>195334.32782112001</v>
          </cell>
          <cell r="K76">
            <v>198505.81817395001</v>
          </cell>
          <cell r="L76">
            <v>195645.75867471</v>
          </cell>
          <cell r="M76">
            <v>206400.29439312001</v>
          </cell>
          <cell r="O76">
            <v>2178338.5076482999</v>
          </cell>
        </row>
        <row r="77">
          <cell r="A77" t="str">
            <v xml:space="preserve">     RSP/GIC 5 year</v>
          </cell>
          <cell r="B77">
            <v>837584.06762484997</v>
          </cell>
          <cell r="C77">
            <v>894144.59728404996</v>
          </cell>
          <cell r="D77">
            <v>918007.22436984</v>
          </cell>
          <cell r="E77">
            <v>852826.46589446999</v>
          </cell>
          <cell r="F77">
            <v>972239.63004834997</v>
          </cell>
          <cell r="G77">
            <v>961687.35546171002</v>
          </cell>
          <cell r="H77">
            <v>1015174.32498239</v>
          </cell>
          <cell r="I77">
            <v>983872.85224886995</v>
          </cell>
          <cell r="J77">
            <v>1029709.74176117</v>
          </cell>
          <cell r="K77">
            <v>1047402.91006816</v>
          </cell>
          <cell r="L77">
            <v>1032838.80838363</v>
          </cell>
          <cell r="M77">
            <v>1091615.7943989499</v>
          </cell>
          <cell r="O77">
            <v>11637103.772526439</v>
          </cell>
        </row>
        <row r="78">
          <cell r="A78" t="str">
            <v xml:space="preserve">    GICs</v>
          </cell>
          <cell r="B78">
            <v>2493268.0580734401</v>
          </cell>
          <cell r="C78">
            <v>2683764.5271789399</v>
          </cell>
          <cell r="D78">
            <v>2762160.01314638</v>
          </cell>
          <cell r="E78">
            <v>2551751.2525538099</v>
          </cell>
          <cell r="F78">
            <v>2898090.7085329699</v>
          </cell>
          <cell r="G78">
            <v>2873157.86878925</v>
          </cell>
          <cell r="H78">
            <v>3046252.0658314698</v>
          </cell>
          <cell r="I78">
            <v>2978456.30099248</v>
          </cell>
          <cell r="J78">
            <v>3149485.1745145898</v>
          </cell>
          <cell r="K78">
            <v>3237370.24754863</v>
          </cell>
          <cell r="L78">
            <v>3213986.8131770398</v>
          </cell>
          <cell r="M78">
            <v>3399182.5061402302</v>
          </cell>
          <cell r="O78">
            <v>35286925.536479227</v>
          </cell>
        </row>
        <row r="79">
          <cell r="A79" t="str">
            <v xml:space="preserve">     LTR 1 year</v>
          </cell>
          <cell r="B79">
            <v>246131.40054783999</v>
          </cell>
          <cell r="C79">
            <v>251733.60573479001</v>
          </cell>
          <cell r="D79">
            <v>248503.64954476</v>
          </cell>
          <cell r="E79">
            <v>222001.31671772001</v>
          </cell>
          <cell r="F79">
            <v>246800.56998561</v>
          </cell>
          <cell r="G79">
            <v>240549.28458491</v>
          </cell>
          <cell r="H79">
            <v>251818.08620938001</v>
          </cell>
          <cell r="I79">
            <v>243633.51660916</v>
          </cell>
          <cell r="J79">
            <v>253523.35320437001</v>
          </cell>
          <cell r="K79">
            <v>256601.16851275999</v>
          </cell>
          <cell r="L79">
            <v>251648.47807708001</v>
          </cell>
          <cell r="M79">
            <v>266427.61919310002</v>
          </cell>
          <cell r="O79">
            <v>2979372.0489214798</v>
          </cell>
        </row>
        <row r="80">
          <cell r="A80" t="str">
            <v xml:space="preserve">     LTR 2 year</v>
          </cell>
          <cell r="B80">
            <v>2836.5033628800002</v>
          </cell>
          <cell r="C80">
            <v>3036.9839237900001</v>
          </cell>
          <cell r="D80">
            <v>3116.1482213899999</v>
          </cell>
          <cell r="E80">
            <v>2879.9931335599999</v>
          </cell>
          <cell r="F80">
            <v>3250.3957235799999</v>
          </cell>
          <cell r="G80">
            <v>3190.4185003600001</v>
          </cell>
          <cell r="H80">
            <v>3334.73716268</v>
          </cell>
          <cell r="I80">
            <v>3211.2845495900001</v>
          </cell>
          <cell r="J80">
            <v>3311.71540435</v>
          </cell>
          <cell r="K80">
            <v>3318.5314450300002</v>
          </cell>
          <cell r="L80">
            <v>3242.8092546900002</v>
          </cell>
          <cell r="M80">
            <v>3382.45591203</v>
          </cell>
          <cell r="O80">
            <v>38111.976593929998</v>
          </cell>
        </row>
        <row r="81">
          <cell r="A81" t="str">
            <v xml:space="preserve">     LTR 3 year</v>
          </cell>
          <cell r="B81">
            <v>6541.65933141</v>
          </cell>
          <cell r="C81">
            <v>7067.7029947600004</v>
          </cell>
          <cell r="D81">
            <v>7252.11898191</v>
          </cell>
          <cell r="E81">
            <v>6693.7648437899998</v>
          </cell>
          <cell r="F81">
            <v>7584.3121921499996</v>
          </cell>
          <cell r="G81">
            <v>7524.0957711199999</v>
          </cell>
          <cell r="H81">
            <v>7996.1439244100002</v>
          </cell>
          <cell r="I81">
            <v>7771.2586150400002</v>
          </cell>
          <cell r="J81">
            <v>8099.2977013299997</v>
          </cell>
          <cell r="K81">
            <v>8201.1640328100002</v>
          </cell>
          <cell r="L81">
            <v>8031.9235538800003</v>
          </cell>
          <cell r="M81">
            <v>8398.7992425100001</v>
          </cell>
          <cell r="O81">
            <v>91162.241185120001</v>
          </cell>
        </row>
        <row r="82">
          <cell r="A82" t="str">
            <v xml:space="preserve">     LTR 4 year</v>
          </cell>
          <cell r="B82">
            <v>6748.1470177399997</v>
          </cell>
          <cell r="C82">
            <v>7170.6513189500001</v>
          </cell>
          <cell r="D82">
            <v>7321.0191776600004</v>
          </cell>
          <cell r="E82">
            <v>6751.6329464800001</v>
          </cell>
          <cell r="F82">
            <v>7620.5562996199997</v>
          </cell>
          <cell r="G82">
            <v>7478.1090019499998</v>
          </cell>
          <cell r="H82">
            <v>7905.5006443599996</v>
          </cell>
          <cell r="I82">
            <v>7676.3364747300002</v>
          </cell>
          <cell r="J82">
            <v>7986.0888015099999</v>
          </cell>
          <cell r="K82">
            <v>8060.3740861599999</v>
          </cell>
          <cell r="L82">
            <v>7892.9092295700002</v>
          </cell>
          <cell r="M82">
            <v>8289.6950067899998</v>
          </cell>
          <cell r="O82">
            <v>90901.020005519997</v>
          </cell>
        </row>
        <row r="83">
          <cell r="A83" t="str">
            <v xml:space="preserve">     LTR 5 year</v>
          </cell>
          <cell r="B83">
            <v>57488.746810869998</v>
          </cell>
          <cell r="C83">
            <v>61399.898370679999</v>
          </cell>
          <cell r="D83">
            <v>62847.492540879997</v>
          </cell>
          <cell r="E83">
            <v>57672.036446240003</v>
          </cell>
          <cell r="F83">
            <v>64694.254569639997</v>
          </cell>
          <cell r="G83">
            <v>63560.446569239997</v>
          </cell>
          <cell r="H83">
            <v>66914.494983390003</v>
          </cell>
          <cell r="I83">
            <v>64711.631958049999</v>
          </cell>
          <cell r="J83">
            <v>67405.519664020001</v>
          </cell>
          <cell r="K83">
            <v>68334.888320259997</v>
          </cell>
          <cell r="L83">
            <v>67255.375331160001</v>
          </cell>
          <cell r="M83">
            <v>70974.086131789998</v>
          </cell>
          <cell r="O83">
            <v>773258.87169622001</v>
          </cell>
        </row>
        <row r="84">
          <cell r="A84" t="str">
            <v xml:space="preserve">    Cashable GICs</v>
          </cell>
          <cell r="B84">
            <v>319746.45707074</v>
          </cell>
          <cell r="C84">
            <v>330408.84234297002</v>
          </cell>
          <cell r="D84">
            <v>329040.42846660002</v>
          </cell>
          <cell r="E84">
            <v>295998.74408779002</v>
          </cell>
          <cell r="F84">
            <v>329950.08877059998</v>
          </cell>
          <cell r="G84">
            <v>322302.35442758002</v>
          </cell>
          <cell r="H84">
            <v>337968.96292422002</v>
          </cell>
          <cell r="I84">
            <v>327004.02820657002</v>
          </cell>
          <cell r="J84">
            <v>340325.97477557999</v>
          </cell>
          <cell r="K84">
            <v>344516.12639702001</v>
          </cell>
          <cell r="L84">
            <v>338071.49544637999</v>
          </cell>
          <cell r="M84">
            <v>357472.65548622003</v>
          </cell>
          <cell r="O84">
            <v>3972806.1584022702</v>
          </cell>
        </row>
        <row r="85">
          <cell r="A85" t="str">
            <v xml:space="preserve">     GIC 11-23 mth</v>
          </cell>
          <cell r="B85">
            <v>2775732.0683628698</v>
          </cell>
          <cell r="C85">
            <v>2958226.5901898602</v>
          </cell>
          <cell r="D85">
            <v>3010886.3331737998</v>
          </cell>
          <cell r="E85">
            <v>2758544.3975844998</v>
          </cell>
          <cell r="F85">
            <v>3130621.5651195599</v>
          </cell>
          <cell r="G85">
            <v>3157029.0629971898</v>
          </cell>
          <cell r="H85">
            <v>3391672.3137796898</v>
          </cell>
          <cell r="I85">
            <v>3289209.21668508</v>
          </cell>
          <cell r="J85">
            <v>3425879.2394482601</v>
          </cell>
          <cell r="K85">
            <v>3472245.36035972</v>
          </cell>
          <cell r="L85">
            <v>3416791.1550685498</v>
          </cell>
          <cell r="M85">
            <v>3607551.4788500001</v>
          </cell>
          <cell r="O85">
            <v>38394388.781619079</v>
          </cell>
        </row>
        <row r="86">
          <cell r="A86" t="str">
            <v xml:space="preserve">     GIC 25-35 mth</v>
          </cell>
          <cell r="B86">
            <v>438136.15844770998</v>
          </cell>
          <cell r="C86">
            <v>509767.85357252997</v>
          </cell>
          <cell r="D86">
            <v>538122.21807584004</v>
          </cell>
          <cell r="E86">
            <v>491562.77292270999</v>
          </cell>
          <cell r="F86">
            <v>549010.12340132997</v>
          </cell>
          <cell r="G86">
            <v>537214.50464628998</v>
          </cell>
          <cell r="H86">
            <v>562671.55946997995</v>
          </cell>
          <cell r="I86">
            <v>540790.48259846994</v>
          </cell>
          <cell r="J86">
            <v>560757.11484455003</v>
          </cell>
          <cell r="K86">
            <v>565722.31024043995</v>
          </cell>
          <cell r="L86">
            <v>553713.94214117003</v>
          </cell>
          <cell r="M86">
            <v>580263.88153491996</v>
          </cell>
          <cell r="O86">
            <v>6427732.9218959399</v>
          </cell>
        </row>
        <row r="87">
          <cell r="A87" t="str">
            <v xml:space="preserve">     GIC 36-47 mth</v>
          </cell>
          <cell r="B87">
            <v>79818.08129468</v>
          </cell>
          <cell r="C87">
            <v>84351.358650780006</v>
          </cell>
          <cell r="D87">
            <v>85883.170636020004</v>
          </cell>
          <cell r="E87">
            <v>78628.961975090002</v>
          </cell>
          <cell r="F87">
            <v>88044.23383569</v>
          </cell>
          <cell r="G87">
            <v>86421.423905029995</v>
          </cell>
          <cell r="H87">
            <v>90801.498643379993</v>
          </cell>
          <cell r="I87">
            <v>87146.822067770001</v>
          </cell>
          <cell r="J87">
            <v>90538.538649139999</v>
          </cell>
          <cell r="K87">
            <v>91584.261527659997</v>
          </cell>
          <cell r="L87">
            <v>90328.63156496</v>
          </cell>
          <cell r="M87">
            <v>95971.926120289994</v>
          </cell>
          <cell r="O87">
            <v>1049518.90887049</v>
          </cell>
        </row>
        <row r="88">
          <cell r="A88" t="str">
            <v xml:space="preserve">     GIC 49-59 mth</v>
          </cell>
          <cell r="B88">
            <v>109367.99786508</v>
          </cell>
          <cell r="C88">
            <v>116886.52799135</v>
          </cell>
          <cell r="D88">
            <v>119559.91069525</v>
          </cell>
          <cell r="E88">
            <v>109790.97271294</v>
          </cell>
          <cell r="F88">
            <v>123248.45578531</v>
          </cell>
          <cell r="G88">
            <v>121252.20124066</v>
          </cell>
          <cell r="H88">
            <v>127747.25645596</v>
          </cell>
          <cell r="I88">
            <v>122797.40759012</v>
          </cell>
          <cell r="J88">
            <v>127722.98311684</v>
          </cell>
          <cell r="K88">
            <v>129273.73668574</v>
          </cell>
          <cell r="L88">
            <v>126959.25152142</v>
          </cell>
          <cell r="M88">
            <v>133614.69497221001</v>
          </cell>
          <cell r="O88">
            <v>1468221.39663288</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3403054.30597034</v>
          </cell>
          <cell r="C90">
            <v>3669232.33040452</v>
          </cell>
          <cell r="D90">
            <v>3754451.6325809099</v>
          </cell>
          <cell r="E90">
            <v>3438527.1051952401</v>
          </cell>
          <cell r="F90">
            <v>3890924.3781418898</v>
          </cell>
          <cell r="G90">
            <v>3901917.19278917</v>
          </cell>
          <cell r="H90">
            <v>4172892.6283490099</v>
          </cell>
          <cell r="I90">
            <v>4039943.9289414398</v>
          </cell>
          <cell r="J90">
            <v>4204897.8760587899</v>
          </cell>
          <cell r="K90">
            <v>4258825.6688135602</v>
          </cell>
          <cell r="L90">
            <v>4187792.9802961</v>
          </cell>
          <cell r="M90">
            <v>4417401.9814774198</v>
          </cell>
          <cell r="O90">
            <v>47339862.009018391</v>
          </cell>
        </row>
        <row r="91">
          <cell r="A91" t="str">
            <v xml:space="preserve">     Brokerage Long Term</v>
          </cell>
          <cell r="B91">
            <v>79616.412220230006</v>
          </cell>
          <cell r="C91">
            <v>142083.23008768001</v>
          </cell>
          <cell r="D91">
            <v>146890.95673812</v>
          </cell>
          <cell r="E91">
            <v>144064.96228445999</v>
          </cell>
          <cell r="F91">
            <v>169687.54760051999</v>
          </cell>
          <cell r="G91">
            <v>170719.34632735001</v>
          </cell>
          <cell r="H91">
            <v>187036.40284354999</v>
          </cell>
          <cell r="I91">
            <v>190858.86943761</v>
          </cell>
          <cell r="J91">
            <v>202409.08400743001</v>
          </cell>
          <cell r="K91">
            <v>213536.39063601999</v>
          </cell>
          <cell r="L91">
            <v>208985.00179574999</v>
          </cell>
          <cell r="M91">
            <v>226808.56279955001</v>
          </cell>
          <cell r="O91">
            <v>2082696.76677827</v>
          </cell>
        </row>
        <row r="92">
          <cell r="A92" t="str">
            <v xml:space="preserve">     Brokerage Specific Length</v>
          </cell>
          <cell r="B92">
            <v>15548.37701649</v>
          </cell>
          <cell r="C92">
            <v>21505.583771910002</v>
          </cell>
          <cell r="D92">
            <v>24932.242773850001</v>
          </cell>
          <cell r="E92">
            <v>23677.062795900001</v>
          </cell>
          <cell r="F92">
            <v>27495.541448479999</v>
          </cell>
          <cell r="G92">
            <v>27848.895430029999</v>
          </cell>
          <cell r="H92">
            <v>30404.326500880001</v>
          </cell>
          <cell r="I92">
            <v>30646.532435689998</v>
          </cell>
          <cell r="J92">
            <v>32949.734012759996</v>
          </cell>
          <cell r="K92">
            <v>34231.384508640003</v>
          </cell>
          <cell r="L92">
            <v>34367.450987800003</v>
          </cell>
          <cell r="M92">
            <v>36794.683183269997</v>
          </cell>
          <cell r="O92">
            <v>340401.81486570003</v>
          </cell>
        </row>
        <row r="93">
          <cell r="A93" t="str">
            <v xml:space="preserve">    Brokerage Deposit</v>
          </cell>
          <cell r="B93">
            <v>95164.789236719997</v>
          </cell>
          <cell r="C93">
            <v>163588.81385959001</v>
          </cell>
          <cell r="D93">
            <v>171823.19951196999</v>
          </cell>
          <cell r="E93">
            <v>167742.02508036001</v>
          </cell>
          <cell r="F93">
            <v>197183.089049</v>
          </cell>
          <cell r="G93">
            <v>198568.24175737999</v>
          </cell>
          <cell r="H93">
            <v>217440.72934443</v>
          </cell>
          <cell r="I93">
            <v>221505.4018733</v>
          </cell>
          <cell r="J93">
            <v>235358.81802019</v>
          </cell>
          <cell r="K93">
            <v>247767.77514466</v>
          </cell>
          <cell r="L93">
            <v>243352.45278354999</v>
          </cell>
          <cell r="M93">
            <v>263603.24598281999</v>
          </cell>
          <cell r="O93">
            <v>2423098.5816439702</v>
          </cell>
        </row>
        <row r="94">
          <cell r="A94" t="str">
            <v xml:space="preserve">     Indexed Linked</v>
          </cell>
          <cell r="B94">
            <v>122385.21850448</v>
          </cell>
          <cell r="C94">
            <v>130205.65154011</v>
          </cell>
          <cell r="D94">
            <v>133144.79821492999</v>
          </cell>
          <cell r="E94">
            <v>122215.41390647</v>
          </cell>
          <cell r="F94">
            <v>139594.86169838</v>
          </cell>
          <cell r="G94">
            <v>139533.28117487999</v>
          </cell>
          <cell r="H94">
            <v>147067.73587701001</v>
          </cell>
          <cell r="I94">
            <v>141440.58823282999</v>
          </cell>
          <cell r="J94">
            <v>146926.24994425999</v>
          </cell>
          <cell r="K94">
            <v>148955.44624597</v>
          </cell>
          <cell r="L94">
            <v>146229.04267784001</v>
          </cell>
          <cell r="M94">
            <v>153895.44460729</v>
          </cell>
          <cell r="O94">
            <v>1671593.73262445</v>
          </cell>
        </row>
        <row r="95">
          <cell r="A95" t="str">
            <v xml:space="preserve">     5 Yr Escalator</v>
          </cell>
          <cell r="B95">
            <v>345070.52349946002</v>
          </cell>
          <cell r="C95">
            <v>366569.72182086</v>
          </cell>
          <cell r="D95">
            <v>377889.31056726997</v>
          </cell>
          <cell r="E95">
            <v>357629.97997430997</v>
          </cell>
          <cell r="F95">
            <v>415706.86002353003</v>
          </cell>
          <cell r="G95">
            <v>412925.88205428998</v>
          </cell>
          <cell r="H95">
            <v>434188.91648960998</v>
          </cell>
          <cell r="I95">
            <v>417181.86244205001</v>
          </cell>
          <cell r="J95">
            <v>433138.34182258003</v>
          </cell>
          <cell r="K95">
            <v>437692.70555612002</v>
          </cell>
          <cell r="L95">
            <v>429337.12125008</v>
          </cell>
          <cell r="M95">
            <v>451385.28147337999</v>
          </cell>
          <cell r="O95">
            <v>4878716.5069735404</v>
          </cell>
        </row>
        <row r="96">
          <cell r="A96" t="str">
            <v xml:space="preserve">     3 Yr Escalator</v>
          </cell>
          <cell r="B96">
            <v>705833.03450739</v>
          </cell>
          <cell r="C96">
            <v>770957.89276726998</v>
          </cell>
          <cell r="D96">
            <v>800559.18992786994</v>
          </cell>
          <cell r="E96">
            <v>750936.48214943998</v>
          </cell>
          <cell r="F96">
            <v>860358.00273276004</v>
          </cell>
          <cell r="G96">
            <v>849800.50282902003</v>
          </cell>
          <cell r="H96">
            <v>893826.06366347999</v>
          </cell>
          <cell r="I96">
            <v>863697.91963573999</v>
          </cell>
          <cell r="J96">
            <v>907816.53704275005</v>
          </cell>
          <cell r="K96">
            <v>931797.56153764005</v>
          </cell>
          <cell r="L96">
            <v>923067.67464089999</v>
          </cell>
          <cell r="M96">
            <v>987587.35211665998</v>
          </cell>
          <cell r="O96">
            <v>10246238.21355092</v>
          </cell>
        </row>
        <row r="97">
          <cell r="A97" t="str">
            <v xml:space="preserve">    Special Terms</v>
          </cell>
          <cell r="B97">
            <v>1173288.7765113299</v>
          </cell>
          <cell r="C97">
            <v>1267733.2661282399</v>
          </cell>
          <cell r="D97">
            <v>1311593.2987100701</v>
          </cell>
          <cell r="E97">
            <v>1230781.87603022</v>
          </cell>
          <cell r="F97">
            <v>1415659.72445467</v>
          </cell>
          <cell r="G97">
            <v>1402259.6660581899</v>
          </cell>
          <cell r="H97">
            <v>1475082.7160300999</v>
          </cell>
          <cell r="I97">
            <v>1422320.3703106199</v>
          </cell>
          <cell r="J97">
            <v>1487881.1288095899</v>
          </cell>
          <cell r="K97">
            <v>1518445.7133397299</v>
          </cell>
          <cell r="L97">
            <v>1498633.8385688199</v>
          </cell>
          <cell r="M97">
            <v>1592868.07819733</v>
          </cell>
          <cell r="O97">
            <v>16796548.453148909</v>
          </cell>
        </row>
        <row r="98">
          <cell r="A98" t="str">
            <v xml:space="preserve">   Fixed Deposits</v>
          </cell>
          <cell r="B98">
            <v>7849095.1881345697</v>
          </cell>
          <cell r="C98">
            <v>8545872.4402077105</v>
          </cell>
          <cell r="D98">
            <v>8787139.9721555896</v>
          </cell>
          <cell r="E98">
            <v>8111588.3531516204</v>
          </cell>
          <cell r="F98">
            <v>9213895.5812745206</v>
          </cell>
          <cell r="G98">
            <v>9173852.9039780404</v>
          </cell>
          <cell r="H98">
            <v>9750570.9148825593</v>
          </cell>
          <cell r="I98">
            <v>9476945.9944703896</v>
          </cell>
          <cell r="J98">
            <v>9928170.5723373406</v>
          </cell>
          <cell r="K98">
            <v>10124771.197551601</v>
          </cell>
          <cell r="L98">
            <v>9991148.6232411005</v>
          </cell>
          <cell r="M98">
            <v>10566421.555217201</v>
          </cell>
          <cell r="O98">
            <v>111519473.29660225</v>
          </cell>
        </row>
        <row r="99">
          <cell r="A99" t="str">
            <v xml:space="preserve">  Member Deposits</v>
          </cell>
          <cell r="B99">
            <v>10230560.100775899</v>
          </cell>
          <cell r="C99">
            <v>10998045.7944599</v>
          </cell>
          <cell r="D99">
            <v>11252501.1004554</v>
          </cell>
          <cell r="E99">
            <v>10365793.4292905</v>
          </cell>
          <cell r="F99">
            <v>11734822.342224101</v>
          </cell>
          <cell r="G99">
            <v>11642154.099883599</v>
          </cell>
          <cell r="H99">
            <v>12357633.353438901</v>
          </cell>
          <cell r="I99">
            <v>12056482.5510589</v>
          </cell>
          <cell r="J99">
            <v>12630158.576982699</v>
          </cell>
          <cell r="K99">
            <v>12868811.2520904</v>
          </cell>
          <cell r="L99">
            <v>12642282.366817599</v>
          </cell>
          <cell r="M99">
            <v>13278275.0402356</v>
          </cell>
          <cell r="O99">
            <v>142057520.0077135</v>
          </cell>
        </row>
        <row r="100">
          <cell r="A100" t="str">
            <v xml:space="preserve">   Cuco Loan</v>
          </cell>
          <cell r="B100">
            <v>1035456.28415301</v>
          </cell>
          <cell r="C100">
            <v>1177147.5409836101</v>
          </cell>
          <cell r="D100">
            <v>1107906.8493150701</v>
          </cell>
          <cell r="E100">
            <v>903364.38356164005</v>
          </cell>
          <cell r="F100">
            <v>850936.98630136997</v>
          </cell>
          <cell r="G100">
            <v>650805.47945205995</v>
          </cell>
          <cell r="H100">
            <v>499698.63013698999</v>
          </cell>
          <cell r="I100">
            <v>425216.43835616001</v>
          </cell>
          <cell r="J100">
            <v>354010.95890411001</v>
          </cell>
          <cell r="K100">
            <v>274487.67123287998</v>
          </cell>
          <cell r="L100">
            <v>255079.4520548</v>
          </cell>
          <cell r="M100">
            <v>298180.82191781001</v>
          </cell>
          <cell r="O100">
            <v>7832291.49636951</v>
          </cell>
        </row>
        <row r="101">
          <cell r="A101" t="str">
            <v xml:space="preserve">   50th Anniversary Shares</v>
          </cell>
          <cell r="B101">
            <v>241501.05245901999</v>
          </cell>
          <cell r="C101">
            <v>249551.08754097999</v>
          </cell>
          <cell r="D101">
            <v>263747.47002740001</v>
          </cell>
          <cell r="E101">
            <v>238223.52131506999</v>
          </cell>
          <cell r="F101">
            <v>263747.47002740001</v>
          </cell>
          <cell r="G101">
            <v>255239.48712328999</v>
          </cell>
          <cell r="H101">
            <v>263747.47002740001</v>
          </cell>
          <cell r="I101">
            <v>255239.48712328999</v>
          </cell>
          <cell r="J101">
            <v>263747.47002740001</v>
          </cell>
          <cell r="K101">
            <v>263747.47002740001</v>
          </cell>
          <cell r="L101">
            <v>452499.76109589002</v>
          </cell>
          <cell r="M101">
            <v>467583.08646575001</v>
          </cell>
          <cell r="O101">
            <v>3478574.8332602899</v>
          </cell>
        </row>
        <row r="102">
          <cell r="A102" t="str">
            <v xml:space="preserve">   Series 96 Shares</v>
          </cell>
          <cell r="B102">
            <v>153156.42971311999</v>
          </cell>
          <cell r="C102">
            <v>158261.64403689001</v>
          </cell>
          <cell r="D102">
            <v>158695.23758218999</v>
          </cell>
          <cell r="E102">
            <v>143337.63394520999</v>
          </cell>
          <cell r="F102">
            <v>158695.23758218999</v>
          </cell>
          <cell r="G102">
            <v>153576.03636986</v>
          </cell>
          <cell r="H102">
            <v>158695.23758218999</v>
          </cell>
          <cell r="I102">
            <v>153576.03636986</v>
          </cell>
          <cell r="J102">
            <v>158695.23758218999</v>
          </cell>
          <cell r="K102">
            <v>158695.23758218999</v>
          </cell>
          <cell r="L102">
            <v>154900.63</v>
          </cell>
          <cell r="M102">
            <v>166907.71808903999</v>
          </cell>
          <cell r="O102">
            <v>1877192.3164349301</v>
          </cell>
        </row>
        <row r="103">
          <cell r="A103" t="str">
            <v xml:space="preserve">   Series 01 Shares</v>
          </cell>
          <cell r="B103">
            <v>198801.17213115</v>
          </cell>
          <cell r="C103">
            <v>216520.98393443</v>
          </cell>
          <cell r="D103">
            <v>217114.19210958999</v>
          </cell>
          <cell r="E103">
            <v>196103.14126027</v>
          </cell>
          <cell r="F103">
            <v>217114.19210958999</v>
          </cell>
          <cell r="G103">
            <v>249562.56328767</v>
          </cell>
          <cell r="H103">
            <v>298648.43868492998</v>
          </cell>
          <cell r="I103">
            <v>328466.67287671001</v>
          </cell>
          <cell r="J103">
            <v>380182.68526027002</v>
          </cell>
          <cell r="K103">
            <v>420949.80854795</v>
          </cell>
          <cell r="L103">
            <v>210110.50849315</v>
          </cell>
          <cell r="M103">
            <v>217114.19210958999</v>
          </cell>
          <cell r="O103">
            <v>3150688.5508053</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-73.571721310000001</v>
          </cell>
          <cell r="C106">
            <v>-76.024112020000004</v>
          </cell>
          <cell r="D106">
            <v>-76.232397259999999</v>
          </cell>
          <cell r="E106">
            <v>-68.855068489999994</v>
          </cell>
          <cell r="F106">
            <v>-76.232397259999999</v>
          </cell>
          <cell r="G106">
            <v>-73.773287670000002</v>
          </cell>
          <cell r="H106">
            <v>-76.232397259999999</v>
          </cell>
          <cell r="I106">
            <v>-73.773287670000002</v>
          </cell>
          <cell r="J106">
            <v>-76.232397259999999</v>
          </cell>
          <cell r="K106">
            <v>-76.232397259999999</v>
          </cell>
          <cell r="L106">
            <v>-73.773287670000002</v>
          </cell>
          <cell r="M106">
            <v>-76.232397259999999</v>
          </cell>
          <cell r="O106">
            <v>-897.16514839000001</v>
          </cell>
        </row>
        <row r="107">
          <cell r="A107" t="str">
            <v xml:space="preserve">  Other Liabilities</v>
          </cell>
          <cell r="B107">
            <v>1628841.3667349899</v>
          </cell>
          <cell r="C107">
            <v>1801405.2323838901</v>
          </cell>
          <cell r="D107">
            <v>1747387.51663699</v>
          </cell>
          <cell r="E107">
            <v>1480959.8250136999</v>
          </cell>
          <cell r="F107">
            <v>1490417.6536232899</v>
          </cell>
          <cell r="G107">
            <v>1309109.7929452099</v>
          </cell>
          <cell r="H107">
            <v>1220713.5440342501</v>
          </cell>
          <cell r="I107">
            <v>1162424.8614383501</v>
          </cell>
          <cell r="J107">
            <v>1156560.1193767099</v>
          </cell>
          <cell r="K107">
            <v>1117803.95499316</v>
          </cell>
          <cell r="L107">
            <v>1072516.5783561701</v>
          </cell>
          <cell r="M107">
            <v>1149709.5861849301</v>
          </cell>
          <cell r="O107">
            <v>16337850.03172164</v>
          </cell>
        </row>
        <row r="108">
          <cell r="A108" t="str">
            <v xml:space="preserve"> Total Interest Expense</v>
          </cell>
          <cell r="B108">
            <v>11859401.467510801</v>
          </cell>
          <cell r="C108">
            <v>12799451.026843799</v>
          </cell>
          <cell r="D108">
            <v>12999888.617092401</v>
          </cell>
          <cell r="E108">
            <v>11846753.2543042</v>
          </cell>
          <cell r="F108">
            <v>13225239.9958474</v>
          </cell>
          <cell r="G108">
            <v>12951263.8928289</v>
          </cell>
          <cell r="H108">
            <v>13578346.897473199</v>
          </cell>
          <cell r="I108">
            <v>13218907.4124972</v>
          </cell>
          <cell r="J108">
            <v>13786718.6963594</v>
          </cell>
          <cell r="K108">
            <v>13986615.207083501</v>
          </cell>
          <cell r="L108">
            <v>13714798.9451738</v>
          </cell>
          <cell r="M108">
            <v>14427984.6264206</v>
          </cell>
          <cell r="O108">
            <v>158395370.03943518</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7035.5191256799999</v>
          </cell>
          <cell r="C113">
            <v>-42137.978142079999</v>
          </cell>
          <cell r="D113">
            <v>-126500</v>
          </cell>
          <cell r="E113">
            <v>-116794.52054795</v>
          </cell>
          <cell r="F113">
            <v>-129308.21917808001</v>
          </cell>
          <cell r="G113">
            <v>-125136.98630136999</v>
          </cell>
          <cell r="H113">
            <v>-129308.21917808001</v>
          </cell>
          <cell r="I113">
            <v>-125136.98630136999</v>
          </cell>
          <cell r="J113">
            <v>-129308.21917808001</v>
          </cell>
          <cell r="K113">
            <v>-129308.21917808001</v>
          </cell>
          <cell r="L113">
            <v>-100472.60273973001</v>
          </cell>
          <cell r="M113">
            <v>-70493.150684930006</v>
          </cell>
          <cell r="O113">
            <v>-1216869.58230407</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7035.5191256799999</v>
          </cell>
          <cell r="C115">
            <v>-42137.978142079999</v>
          </cell>
          <cell r="D115">
            <v>-126500</v>
          </cell>
          <cell r="E115">
            <v>-116794.52054795</v>
          </cell>
          <cell r="F115">
            <v>-129308.21917808001</v>
          </cell>
          <cell r="G115">
            <v>-125136.98630136999</v>
          </cell>
          <cell r="H115">
            <v>-129308.21917808001</v>
          </cell>
          <cell r="I115">
            <v>-125136.98630136999</v>
          </cell>
          <cell r="J115">
            <v>-129308.21917808001</v>
          </cell>
          <cell r="K115">
            <v>-129308.21917808001</v>
          </cell>
          <cell r="L115">
            <v>-100472.60273973001</v>
          </cell>
          <cell r="M115">
            <v>-70493.150684930006</v>
          </cell>
          <cell r="O115">
            <v>-1216869.58230407</v>
          </cell>
        </row>
        <row r="117">
          <cell r="A117" t="str">
            <v xml:space="preserve"> Net Interest Income</v>
          </cell>
          <cell r="B117">
            <v>8926300.4838623106</v>
          </cell>
          <cell r="C117">
            <v>9031633.4486805499</v>
          </cell>
          <cell r="D117">
            <v>9023279.7383242399</v>
          </cell>
          <cell r="E117">
            <v>8153086.1070290096</v>
          </cell>
          <cell r="F117">
            <v>8955375.2486133296</v>
          </cell>
          <cell r="G117">
            <v>8563401.9642678108</v>
          </cell>
          <cell r="H117">
            <v>8844900.1622683592</v>
          </cell>
          <cell r="I117">
            <v>8602540.25459571</v>
          </cell>
          <cell r="J117">
            <v>8884533.7202705909</v>
          </cell>
          <cell r="K117">
            <v>8899308.4227556195</v>
          </cell>
          <cell r="L117">
            <v>8603295.4171079304</v>
          </cell>
          <cell r="M117">
            <v>8853697.4511434995</v>
          </cell>
          <cell r="O117">
            <v>105341352.41891895</v>
          </cell>
        </row>
        <row r="119">
          <cell r="A119" t="str">
            <v xml:space="preserve"> Provision for Loan Loss</v>
          </cell>
          <cell r="B119">
            <v>516559</v>
          </cell>
          <cell r="C119">
            <v>516559</v>
          </cell>
          <cell r="D119">
            <v>526251</v>
          </cell>
          <cell r="E119">
            <v>526251</v>
          </cell>
          <cell r="F119">
            <v>526251</v>
          </cell>
          <cell r="G119">
            <v>526251</v>
          </cell>
          <cell r="H119">
            <v>526251</v>
          </cell>
          <cell r="I119">
            <v>526251</v>
          </cell>
          <cell r="J119">
            <v>526251</v>
          </cell>
          <cell r="K119">
            <v>526251</v>
          </cell>
          <cell r="L119">
            <v>526251</v>
          </cell>
          <cell r="M119">
            <v>526251</v>
          </cell>
          <cell r="O119">
            <v>6295628</v>
          </cell>
        </row>
        <row r="121">
          <cell r="A121" t="str">
            <v>Other Income:</v>
          </cell>
        </row>
        <row r="122">
          <cell r="A122" t="str">
            <v xml:space="preserve"> Other Income</v>
          </cell>
          <cell r="B122">
            <v>3183984</v>
          </cell>
          <cell r="C122">
            <v>3306381</v>
          </cell>
          <cell r="D122">
            <v>2962296</v>
          </cell>
          <cell r="E122">
            <v>2941687</v>
          </cell>
          <cell r="F122">
            <v>2879289</v>
          </cell>
          <cell r="G122">
            <v>3010075</v>
          </cell>
          <cell r="H122">
            <v>2884971</v>
          </cell>
          <cell r="I122">
            <v>2942131</v>
          </cell>
          <cell r="J122">
            <v>3035173</v>
          </cell>
          <cell r="K122">
            <v>2881230</v>
          </cell>
          <cell r="L122">
            <v>2883780</v>
          </cell>
          <cell r="M122">
            <v>2873349</v>
          </cell>
          <cell r="O122">
            <v>35784346</v>
          </cell>
        </row>
        <row r="124">
          <cell r="A124" t="str">
            <v>Other Expense:</v>
          </cell>
        </row>
        <row r="125">
          <cell r="A125" t="str">
            <v xml:space="preserve"> Other Expense</v>
          </cell>
          <cell r="B125">
            <v>8215846</v>
          </cell>
          <cell r="C125">
            <v>8842381</v>
          </cell>
          <cell r="D125">
            <v>9269627</v>
          </cell>
          <cell r="E125">
            <v>8691652</v>
          </cell>
          <cell r="F125">
            <v>9719147</v>
          </cell>
          <cell r="G125">
            <v>9419134</v>
          </cell>
          <cell r="H125">
            <v>9360339</v>
          </cell>
          <cell r="I125">
            <v>9238537</v>
          </cell>
          <cell r="J125">
            <v>9206182</v>
          </cell>
          <cell r="K125">
            <v>8870555</v>
          </cell>
          <cell r="L125">
            <v>9124675</v>
          </cell>
          <cell r="M125">
            <v>9218907</v>
          </cell>
          <cell r="O125">
            <v>109176982</v>
          </cell>
        </row>
        <row r="127">
          <cell r="A127" t="str">
            <v>Income Before Adjustments &amp; Taxes</v>
          </cell>
          <cell r="B127">
            <v>3377879.4838623106</v>
          </cell>
          <cell r="C127">
            <v>2979074.4486805499</v>
          </cell>
          <cell r="D127">
            <v>2189697.7383242399</v>
          </cell>
          <cell r="E127">
            <v>1876870.1070290096</v>
          </cell>
          <cell r="F127">
            <v>1589266.2486133296</v>
          </cell>
          <cell r="G127">
            <v>1628091.9642678108</v>
          </cell>
          <cell r="H127">
            <v>1843281.1622683592</v>
          </cell>
          <cell r="I127">
            <v>1779883.25459571</v>
          </cell>
          <cell r="J127">
            <v>2187273.7202705909</v>
          </cell>
          <cell r="K127">
            <v>2383732.4227556195</v>
          </cell>
          <cell r="L127">
            <v>1836149.4171079304</v>
          </cell>
          <cell r="M127">
            <v>1981888.4511434995</v>
          </cell>
          <cell r="O127">
            <v>25653088.418918967</v>
          </cell>
        </row>
        <row r="129">
          <cell r="A129" t="str">
            <v xml:space="preserve"> Pretax Income</v>
          </cell>
          <cell r="B129">
            <v>3377879.4838622999</v>
          </cell>
          <cell r="C129">
            <v>2979074.4486805499</v>
          </cell>
          <cell r="D129">
            <v>2189697.7383242501</v>
          </cell>
          <cell r="E129">
            <v>1876870.1070290201</v>
          </cell>
          <cell r="F129">
            <v>1589266.2486133401</v>
          </cell>
          <cell r="G129">
            <v>1628091.9642678001</v>
          </cell>
          <cell r="H129">
            <v>1843281.1622683699</v>
          </cell>
          <cell r="I129">
            <v>1779883.2545957</v>
          </cell>
          <cell r="J129">
            <v>2187273.7202705899</v>
          </cell>
          <cell r="K129">
            <v>2383732.42275562</v>
          </cell>
          <cell r="L129">
            <v>1836149.4171079299</v>
          </cell>
          <cell r="M129">
            <v>1981888.4511434999</v>
          </cell>
          <cell r="O129">
            <v>25653088.418918971</v>
          </cell>
        </row>
        <row r="130">
          <cell r="A130" t="str">
            <v xml:space="preserve"> Local Tax #1</v>
          </cell>
          <cell r="B130">
            <v>628961.15989514999</v>
          </cell>
          <cell r="C130">
            <v>554703.66234430997</v>
          </cell>
          <cell r="D130">
            <v>407721.71887598</v>
          </cell>
          <cell r="E130">
            <v>349473.21392879001</v>
          </cell>
          <cell r="F130">
            <v>295921.37549184001</v>
          </cell>
          <cell r="G130">
            <v>303150.72374668001</v>
          </cell>
          <cell r="H130">
            <v>343218.95241437003</v>
          </cell>
          <cell r="I130">
            <v>331414.26200574997</v>
          </cell>
          <cell r="J130">
            <v>407270.36671437998</v>
          </cell>
          <cell r="K130">
            <v>443850.97711710999</v>
          </cell>
          <cell r="L130">
            <v>341891.02146547998</v>
          </cell>
          <cell r="M130">
            <v>369027.62960291997</v>
          </cell>
          <cell r="O130">
            <v>4776605.0636027604</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628961.15989514999</v>
          </cell>
          <cell r="C134">
            <v>554703.66234430997</v>
          </cell>
          <cell r="D134">
            <v>407721.71887598</v>
          </cell>
          <cell r="E134">
            <v>349473.21392879001</v>
          </cell>
          <cell r="F134">
            <v>295921.37549184001</v>
          </cell>
          <cell r="G134">
            <v>303150.72374668001</v>
          </cell>
          <cell r="H134">
            <v>343218.95241437003</v>
          </cell>
          <cell r="I134">
            <v>331414.26200574997</v>
          </cell>
          <cell r="J134">
            <v>407270.36671437998</v>
          </cell>
          <cell r="K134">
            <v>443850.97711710999</v>
          </cell>
          <cell r="L134">
            <v>341891.02146547998</v>
          </cell>
          <cell r="M134">
            <v>369027.62960291997</v>
          </cell>
          <cell r="O134">
            <v>4776605.0636027604</v>
          </cell>
        </row>
        <row r="136">
          <cell r="A136" t="str">
            <v xml:space="preserve"> Net Tax</v>
          </cell>
          <cell r="B136">
            <v>628961.15989514999</v>
          </cell>
          <cell r="C136">
            <v>554703.66234430997</v>
          </cell>
          <cell r="D136">
            <v>407721.71887598</v>
          </cell>
          <cell r="E136">
            <v>349473.21392879001</v>
          </cell>
          <cell r="F136">
            <v>295921.37549184001</v>
          </cell>
          <cell r="G136">
            <v>303150.72374668001</v>
          </cell>
          <cell r="H136">
            <v>343218.95241437003</v>
          </cell>
          <cell r="I136">
            <v>331414.26200574997</v>
          </cell>
          <cell r="J136">
            <v>407270.36671437998</v>
          </cell>
          <cell r="K136">
            <v>443850.97711710999</v>
          </cell>
          <cell r="L136">
            <v>341891.02146547998</v>
          </cell>
          <cell r="M136">
            <v>369027.62960291997</v>
          </cell>
          <cell r="O136">
            <v>4776605.0636027604</v>
          </cell>
        </row>
        <row r="138">
          <cell r="A138" t="str">
            <v xml:space="preserve"> Net Income</v>
          </cell>
          <cell r="B138">
            <v>2748918.3239671499</v>
          </cell>
          <cell r="C138">
            <v>2424370.7863362399</v>
          </cell>
          <cell r="D138">
            <v>1781976.0194482701</v>
          </cell>
          <cell r="E138">
            <v>1527396.89310023</v>
          </cell>
          <cell r="F138">
            <v>1293344.8731215</v>
          </cell>
          <cell r="G138">
            <v>1324941.2405211199</v>
          </cell>
          <cell r="H138">
            <v>1500062.20985399</v>
          </cell>
          <cell r="I138">
            <v>1448468.9925899501</v>
          </cell>
          <cell r="J138">
            <v>1780003.3535562099</v>
          </cell>
          <cell r="K138">
            <v>1939881.4456385099</v>
          </cell>
          <cell r="L138">
            <v>1494258.3956424501</v>
          </cell>
          <cell r="M138">
            <v>1612860.8215405799</v>
          </cell>
          <cell r="O138">
            <v>20876483.355316199</v>
          </cell>
        </row>
      </sheetData>
      <sheetData sheetId="19" refreshError="1">
        <row r="4">
          <cell r="A4" t="str">
            <v>Meridian Credit Union Limited</v>
          </cell>
        </row>
        <row r="5">
          <cell r="A5" t="str">
            <v>ROLL UP 3Mo</v>
          </cell>
        </row>
        <row r="6">
          <cell r="A6" t="str">
            <v>ROLL UP 3Mo</v>
          </cell>
        </row>
        <row r="8">
          <cell r="A8" t="str">
            <v>Interest Income:</v>
          </cell>
        </row>
        <row r="9">
          <cell r="A9" t="str">
            <v xml:space="preserve">   League Account</v>
          </cell>
          <cell r="B9">
            <v>5293.7158469899996</v>
          </cell>
          <cell r="C9">
            <v>5308.2191780800003</v>
          </cell>
          <cell r="D9">
            <v>4794.52054795</v>
          </cell>
          <cell r="E9">
            <v>5308.2191780800003</v>
          </cell>
          <cell r="F9">
            <v>5136.9863013699996</v>
          </cell>
          <cell r="G9">
            <v>5308.2191780800003</v>
          </cell>
          <cell r="H9">
            <v>5136.9863013699996</v>
          </cell>
          <cell r="I9">
            <v>5308.2191780800003</v>
          </cell>
          <cell r="J9">
            <v>5308.2191780800003</v>
          </cell>
          <cell r="K9">
            <v>5136.9863013699996</v>
          </cell>
          <cell r="L9">
            <v>5308.2191780800003</v>
          </cell>
          <cell r="M9">
            <v>5136.9863013699996</v>
          </cell>
          <cell r="O9">
            <v>62485.496668899999</v>
          </cell>
        </row>
        <row r="10">
          <cell r="A10" t="str">
            <v xml:space="preserve">  Cash &amp; Due</v>
          </cell>
          <cell r="B10">
            <v>5293.7158469899996</v>
          </cell>
          <cell r="C10">
            <v>5308.2191780800003</v>
          </cell>
          <cell r="D10">
            <v>4794.52054795</v>
          </cell>
          <cell r="E10">
            <v>5308.2191780800003</v>
          </cell>
          <cell r="F10">
            <v>5136.9863013699996</v>
          </cell>
          <cell r="G10">
            <v>5308.2191780800003</v>
          </cell>
          <cell r="H10">
            <v>5136.9863013699996</v>
          </cell>
          <cell r="I10">
            <v>5308.2191780800003</v>
          </cell>
          <cell r="J10">
            <v>5308.2191780800003</v>
          </cell>
          <cell r="K10">
            <v>5136.9863013699996</v>
          </cell>
          <cell r="L10">
            <v>5308.2191780800003</v>
          </cell>
          <cell r="M10">
            <v>5136.9863013699996</v>
          </cell>
          <cell r="O10">
            <v>62485.496668899999</v>
          </cell>
        </row>
        <row r="11">
          <cell r="A11" t="str">
            <v xml:space="preserve">   Short Market</v>
          </cell>
          <cell r="B11">
            <v>34608.99263388</v>
          </cell>
          <cell r="C11">
            <v>45124.646794519998</v>
          </cell>
          <cell r="D11">
            <v>25092.353884929998</v>
          </cell>
          <cell r="E11">
            <v>7613.0159999999996</v>
          </cell>
          <cell r="F11">
            <v>6513.1714191800002</v>
          </cell>
          <cell r="G11">
            <v>9670.5930739699998</v>
          </cell>
          <cell r="H11">
            <v>9665.1241643800004</v>
          </cell>
          <cell r="I11">
            <v>11571.183057529999</v>
          </cell>
          <cell r="J11">
            <v>16159.4428274</v>
          </cell>
          <cell r="K11">
            <v>17841.36236712</v>
          </cell>
          <cell r="L11">
            <v>22172.101939730001</v>
          </cell>
          <cell r="M11">
            <v>28156.231495889999</v>
          </cell>
          <cell r="O11">
            <v>234188.21965853</v>
          </cell>
        </row>
        <row r="12">
          <cell r="A12" t="str">
            <v xml:space="preserve">   CUCO Liquidity Reserve</v>
          </cell>
          <cell r="B12">
            <v>896138.65245805995</v>
          </cell>
          <cell r="C12">
            <v>901787.11489095003</v>
          </cell>
          <cell r="D12">
            <v>838465.90879120003</v>
          </cell>
          <cell r="E12">
            <v>954628.03066922002</v>
          </cell>
          <cell r="F12">
            <v>921515.49454207998</v>
          </cell>
          <cell r="G12">
            <v>950445.39109997998</v>
          </cell>
          <cell r="H12">
            <v>919369.23381621996</v>
          </cell>
          <cell r="I12">
            <v>949236.58129399002</v>
          </cell>
          <cell r="J12">
            <v>947619.69762608001</v>
          </cell>
          <cell r="K12">
            <v>916223.16520235001</v>
          </cell>
          <cell r="L12">
            <v>945917.50170435</v>
          </cell>
          <cell r="M12">
            <v>913563.29254526994</v>
          </cell>
          <cell r="O12">
            <v>11054910.064639751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41122.000685829997</v>
          </cell>
          <cell r="C14">
            <v>49798.704556609999</v>
          </cell>
          <cell r="D14">
            <v>51795.718492679996</v>
          </cell>
          <cell r="E14">
            <v>60998.010032470003</v>
          </cell>
          <cell r="F14">
            <v>59340.165339270003</v>
          </cell>
          <cell r="G14">
            <v>61262.010136700002</v>
          </cell>
          <cell r="H14">
            <v>59292.815039339999</v>
          </cell>
          <cell r="I14">
            <v>61290.671617200001</v>
          </cell>
          <cell r="J14">
            <v>61277.033750299997</v>
          </cell>
          <cell r="K14">
            <v>59297.715744579997</v>
          </cell>
          <cell r="L14">
            <v>61281.803724019999</v>
          </cell>
          <cell r="M14">
            <v>59302.718199939998</v>
          </cell>
          <cell r="O14">
            <v>686059.36731894</v>
          </cell>
        </row>
        <row r="15">
          <cell r="A15" t="str">
            <v xml:space="preserve">   Long Term Investments</v>
          </cell>
          <cell r="B15">
            <v>14866.203188060001</v>
          </cell>
          <cell r="C15">
            <v>14907.06096604</v>
          </cell>
          <cell r="D15">
            <v>13464.44199879</v>
          </cell>
          <cell r="E15">
            <v>14907.060782770001</v>
          </cell>
          <cell r="F15">
            <v>14426.18785428</v>
          </cell>
          <cell r="G15">
            <v>14907.06078276</v>
          </cell>
          <cell r="H15">
            <v>14426.18785428</v>
          </cell>
          <cell r="I15">
            <v>14907.06078276</v>
          </cell>
          <cell r="J15">
            <v>14907.06078276</v>
          </cell>
          <cell r="K15">
            <v>14426.18785428</v>
          </cell>
          <cell r="L15">
            <v>14913.03344164</v>
          </cell>
          <cell r="M15">
            <v>14436.766380360001</v>
          </cell>
          <cell r="O15">
            <v>175494.31266878001</v>
          </cell>
        </row>
        <row r="16">
          <cell r="A16" t="str">
            <v xml:space="preserve">   Asset Balancing Account</v>
          </cell>
          <cell r="B16">
            <v>75792.207767579996</v>
          </cell>
          <cell r="C16">
            <v>38483.608447090002</v>
          </cell>
          <cell r="D16">
            <v>49807.883210270003</v>
          </cell>
          <cell r="E16">
            <v>54956.644831190002</v>
          </cell>
          <cell r="F16">
            <v>82539.322007809998</v>
          </cell>
          <cell r="G16">
            <v>98279.484507920002</v>
          </cell>
          <cell r="H16">
            <v>92201.417546190001</v>
          </cell>
          <cell r="I16">
            <v>109917.32646393</v>
          </cell>
          <cell r="J16">
            <v>116795.75381901</v>
          </cell>
          <cell r="K16">
            <v>112589.01944052</v>
          </cell>
          <cell r="L16">
            <v>119842.68585358</v>
          </cell>
          <cell r="M16">
            <v>122606.91403321001</v>
          </cell>
          <cell r="O16">
            <v>1073812.2679283</v>
          </cell>
        </row>
        <row r="17">
          <cell r="A17" t="str">
            <v xml:space="preserve">  Total Investments</v>
          </cell>
          <cell r="B17">
            <v>1062528.0567334101</v>
          </cell>
          <cell r="C17">
            <v>1050101.1356552099</v>
          </cell>
          <cell r="D17">
            <v>978626.30637787003</v>
          </cell>
          <cell r="E17">
            <v>1093102.76231565</v>
          </cell>
          <cell r="F17">
            <v>1084334.3411626201</v>
          </cell>
          <cell r="G17">
            <v>1134564.5396013299</v>
          </cell>
          <cell r="H17">
            <v>1094954.7784204099</v>
          </cell>
          <cell r="I17">
            <v>1146922.8232154101</v>
          </cell>
          <cell r="J17">
            <v>1156758.9888055499</v>
          </cell>
          <cell r="K17">
            <v>1120377.45060885</v>
          </cell>
          <cell r="L17">
            <v>1164127.12666332</v>
          </cell>
          <cell r="M17">
            <v>1138065.92265467</v>
          </cell>
          <cell r="O17">
            <v>13224464.2322143</v>
          </cell>
        </row>
        <row r="18">
          <cell r="A18" t="str">
            <v xml:space="preserve">    Variable Rate Mortgages</v>
          </cell>
          <cell r="B18">
            <v>817604.83789086004</v>
          </cell>
          <cell r="C18">
            <v>912990.97891335003</v>
          </cell>
          <cell r="D18">
            <v>911670.02709539002</v>
          </cell>
          <cell r="E18">
            <v>1014185.20776015</v>
          </cell>
          <cell r="F18">
            <v>987397.82506164</v>
          </cell>
          <cell r="G18">
            <v>1029835.1371248499</v>
          </cell>
          <cell r="H18">
            <v>1006067.3996966</v>
          </cell>
          <cell r="I18">
            <v>1050767.9284819199</v>
          </cell>
          <cell r="J18">
            <v>1064464.1430349301</v>
          </cell>
          <cell r="K18">
            <v>1044571.06281483</v>
          </cell>
          <cell r="L18">
            <v>1095333.40095084</v>
          </cell>
          <cell r="M18">
            <v>1074180.85948311</v>
          </cell>
          <cell r="O18">
            <v>12009068.808308469</v>
          </cell>
        </row>
        <row r="19">
          <cell r="A19" t="str">
            <v xml:space="preserve">    6 Month Mortgage</v>
          </cell>
          <cell r="B19">
            <v>14180.785216419999</v>
          </cell>
          <cell r="C19">
            <v>14127.098560689999</v>
          </cell>
          <cell r="D19">
            <v>12463.881129670001</v>
          </cell>
          <cell r="E19">
            <v>13549.18881611</v>
          </cell>
          <cell r="F19">
            <v>13350.78120558</v>
          </cell>
          <cell r="G19">
            <v>14388.639583620001</v>
          </cell>
          <cell r="H19">
            <v>14272.305359</v>
          </cell>
          <cell r="I19">
            <v>15086.313352249999</v>
          </cell>
          <cell r="J19">
            <v>15492.74254519</v>
          </cell>
          <cell r="K19">
            <v>15076.71055394</v>
          </cell>
          <cell r="L19">
            <v>15692.21415849</v>
          </cell>
          <cell r="M19">
            <v>15274.88264616</v>
          </cell>
          <cell r="O19">
            <v>172955.54312712001</v>
          </cell>
        </row>
        <row r="20">
          <cell r="A20" t="str">
            <v xml:space="preserve">    1 Year Mortgage</v>
          </cell>
          <cell r="B20">
            <v>204132.16661258999</v>
          </cell>
          <cell r="C20">
            <v>200548.77690149</v>
          </cell>
          <cell r="D20">
            <v>178854.57038006</v>
          </cell>
          <cell r="E20">
            <v>196339.74871680001</v>
          </cell>
          <cell r="F20">
            <v>188577.34960233999</v>
          </cell>
          <cell r="G20">
            <v>193145.20119836001</v>
          </cell>
          <cell r="H20">
            <v>185487.02706096001</v>
          </cell>
          <cell r="I20">
            <v>190632.43229815</v>
          </cell>
          <cell r="J20">
            <v>188823.82459112999</v>
          </cell>
          <cell r="K20">
            <v>180798.72012617</v>
          </cell>
          <cell r="L20">
            <v>189566.23431504</v>
          </cell>
          <cell r="M20">
            <v>189151.36183705999</v>
          </cell>
          <cell r="O20">
            <v>2286057.4136401499</v>
          </cell>
        </row>
        <row r="21">
          <cell r="A21" t="str">
            <v xml:space="preserve">    2 Year Mortgage</v>
          </cell>
          <cell r="B21">
            <v>146195.96534431999</v>
          </cell>
          <cell r="C21">
            <v>146483.06332891001</v>
          </cell>
          <cell r="D21">
            <v>132146.12987804</v>
          </cell>
          <cell r="E21">
            <v>146510.71080994999</v>
          </cell>
          <cell r="F21">
            <v>142332.04834943</v>
          </cell>
          <cell r="G21">
            <v>148197.79782266001</v>
          </cell>
          <cell r="H21">
            <v>144074.43613764</v>
          </cell>
          <cell r="I21">
            <v>149873.46600536001</v>
          </cell>
          <cell r="J21">
            <v>151259.88452157</v>
          </cell>
          <cell r="K21">
            <v>147387.88029894</v>
          </cell>
          <cell r="L21">
            <v>153429.04176801001</v>
          </cell>
          <cell r="M21">
            <v>149726.33841023</v>
          </cell>
          <cell r="O21">
            <v>1757616.76267506</v>
          </cell>
        </row>
        <row r="22">
          <cell r="A22" t="str">
            <v xml:space="preserve">    3 Year Mortgage</v>
          </cell>
          <cell r="B22">
            <v>364764.68573332002</v>
          </cell>
          <cell r="C22">
            <v>366625.04161964002</v>
          </cell>
          <cell r="D22">
            <v>331364.60646455002</v>
          </cell>
          <cell r="E22">
            <v>368251.20571338001</v>
          </cell>
          <cell r="F22">
            <v>357875.04055937001</v>
          </cell>
          <cell r="G22">
            <v>371820.86079592002</v>
          </cell>
          <cell r="H22">
            <v>361555.55517924001</v>
          </cell>
          <cell r="I22">
            <v>375509.18007548997</v>
          </cell>
          <cell r="J22">
            <v>377812.30235563999</v>
          </cell>
          <cell r="K22">
            <v>368871.59350553999</v>
          </cell>
          <cell r="L22">
            <v>386259.18810624001</v>
          </cell>
          <cell r="M22">
            <v>379477.29568561999</v>
          </cell>
          <cell r="O22">
            <v>4410186.5557939503</v>
          </cell>
        </row>
        <row r="23">
          <cell r="A23" t="str">
            <v xml:space="preserve">    4 Year Mortgage</v>
          </cell>
          <cell r="B23">
            <v>3905782.8888773201</v>
          </cell>
          <cell r="C23">
            <v>3931072.3406094201</v>
          </cell>
          <cell r="D23">
            <v>3553495.6813795101</v>
          </cell>
          <cell r="E23">
            <v>3949628.2730621998</v>
          </cell>
          <cell r="F23">
            <v>3841857.6404640302</v>
          </cell>
          <cell r="G23">
            <v>4002312.3035868602</v>
          </cell>
          <cell r="H23">
            <v>3909269.2718566</v>
          </cell>
          <cell r="I23">
            <v>4084896.7321946002</v>
          </cell>
          <cell r="J23">
            <v>4133333.7505972101</v>
          </cell>
          <cell r="K23">
            <v>4047011.1627263399</v>
          </cell>
          <cell r="L23">
            <v>4237529.7706175297</v>
          </cell>
          <cell r="M23">
            <v>4149138.4174381201</v>
          </cell>
          <cell r="O23">
            <v>47745328.23340974</v>
          </cell>
        </row>
        <row r="24">
          <cell r="A24" t="str">
            <v xml:space="preserve">    5 Year Mortgage</v>
          </cell>
          <cell r="B24">
            <v>3538094.7799616898</v>
          </cell>
          <cell r="C24">
            <v>3559230.4091694001</v>
          </cell>
          <cell r="D24">
            <v>3215985.4496572898</v>
          </cell>
          <cell r="E24">
            <v>3573881.09081973</v>
          </cell>
          <cell r="F24">
            <v>3474350.88866723</v>
          </cell>
          <cell r="G24">
            <v>3611138.7400311502</v>
          </cell>
          <cell r="H24">
            <v>3514683.5530842198</v>
          </cell>
          <cell r="I24">
            <v>3656517.37155035</v>
          </cell>
          <cell r="J24">
            <v>3681431.4404135998</v>
          </cell>
          <cell r="K24">
            <v>3589048.4438550002</v>
          </cell>
          <cell r="L24">
            <v>3742683.46461287</v>
          </cell>
          <cell r="M24">
            <v>3649557.9507120498</v>
          </cell>
          <cell r="O24">
            <v>42806603.582534581</v>
          </cell>
        </row>
        <row r="25">
          <cell r="A25" t="str">
            <v xml:space="preserve">    7 Year Mortgage</v>
          </cell>
          <cell r="B25">
            <v>528478.87740096997</v>
          </cell>
          <cell r="C25">
            <v>531662.87884960999</v>
          </cell>
          <cell r="D25">
            <v>480448.14020199998</v>
          </cell>
          <cell r="E25">
            <v>533218.56003403</v>
          </cell>
          <cell r="F25">
            <v>517952.25443745998</v>
          </cell>
          <cell r="G25">
            <v>537805.21723762003</v>
          </cell>
          <cell r="H25">
            <v>522688.79773245001</v>
          </cell>
          <cell r="I25">
            <v>543250.90169829002</v>
          </cell>
          <cell r="J25">
            <v>546800.80368974002</v>
          </cell>
          <cell r="K25">
            <v>533452.57297711005</v>
          </cell>
          <cell r="L25">
            <v>556734.69850151998</v>
          </cell>
          <cell r="M25">
            <v>543577.60248618003</v>
          </cell>
          <cell r="O25">
            <v>6376071.3052469799</v>
          </cell>
        </row>
        <row r="26">
          <cell r="A26" t="str">
            <v xml:space="preserve">    10 Year Mortgage</v>
          </cell>
          <cell r="B26">
            <v>41807.007528909999</v>
          </cell>
          <cell r="C26">
            <v>42106.147428659999</v>
          </cell>
          <cell r="D26">
            <v>38070.784371349997</v>
          </cell>
          <cell r="E26">
            <v>42274.478688770003</v>
          </cell>
          <cell r="F26">
            <v>41073.355705440001</v>
          </cell>
          <cell r="G26">
            <v>42673.422689359999</v>
          </cell>
          <cell r="H26">
            <v>41505.250116490002</v>
          </cell>
          <cell r="I26">
            <v>43158.721449440003</v>
          </cell>
          <cell r="J26">
            <v>43460.727344999999</v>
          </cell>
          <cell r="K26">
            <v>42392.430852999998</v>
          </cell>
          <cell r="L26">
            <v>44214.556212110001</v>
          </cell>
          <cell r="M26">
            <v>43130.568590969997</v>
          </cell>
          <cell r="O26">
            <v>505867.45097950002</v>
          </cell>
        </row>
        <row r="27">
          <cell r="A27" t="str">
            <v xml:space="preserve">    Securitized Contra</v>
          </cell>
          <cell r="B27">
            <v>-1534168.7815725601</v>
          </cell>
          <cell r="C27">
            <v>-1673727.8779529</v>
          </cell>
          <cell r="D27">
            <v>-1479441.72348209</v>
          </cell>
          <cell r="E27">
            <v>-1601709.9368884601</v>
          </cell>
          <cell r="F27">
            <v>-1512783.9618141099</v>
          </cell>
          <cell r="G27">
            <v>-1506373.8805860099</v>
          </cell>
          <cell r="H27">
            <v>-1388347.9305005299</v>
          </cell>
          <cell r="I27">
            <v>-1351708.1888069101</v>
          </cell>
          <cell r="J27">
            <v>-1273842.6951156999</v>
          </cell>
          <cell r="K27">
            <v>-1163895.8001176501</v>
          </cell>
          <cell r="L27">
            <v>-1126148.65426694</v>
          </cell>
          <cell r="M27">
            <v>-1015744.05712318</v>
          </cell>
          <cell r="O27">
            <v>-16627893.48822704</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-1304054.5603904501</v>
          </cell>
          <cell r="C29">
            <v>-1294475.1772958301</v>
          </cell>
          <cell r="D29">
            <v>-1158039.7759579599</v>
          </cell>
          <cell r="E29">
            <v>-1268767.45523774</v>
          </cell>
          <cell r="F29">
            <v>-1215801.8624441</v>
          </cell>
          <cell r="G29">
            <v>-1243233.29536029</v>
          </cell>
          <cell r="H29">
            <v>-1190955.3946557499</v>
          </cell>
          <cell r="I29">
            <v>-1217666.2505953801</v>
          </cell>
          <cell r="J29">
            <v>-1204938.1090360701</v>
          </cell>
          <cell r="K29">
            <v>-1154424.7632931899</v>
          </cell>
          <cell r="L29">
            <v>-1176792.4821868499</v>
          </cell>
          <cell r="M29">
            <v>-1115553.8199344899</v>
          </cell>
          <cell r="O29">
            <v>-14544702.946388099</v>
          </cell>
        </row>
        <row r="30">
          <cell r="A30" t="str">
            <v xml:space="preserve">    New CMB Contra</v>
          </cell>
          <cell r="B30">
            <v>-426549.30160339997</v>
          </cell>
          <cell r="C30">
            <v>-498436.59905492997</v>
          </cell>
          <cell r="D30">
            <v>-446017.79498517001</v>
          </cell>
          <cell r="E30">
            <v>-563755.11152806995</v>
          </cell>
          <cell r="F30">
            <v>-612621.53493858001</v>
          </cell>
          <cell r="G30">
            <v>-626959.79204827</v>
          </cell>
          <cell r="H30">
            <v>-673056.49756934005</v>
          </cell>
          <cell r="I30">
            <v>-763322.65325970005</v>
          </cell>
          <cell r="J30">
            <v>-755809.23927857005</v>
          </cell>
          <cell r="K30">
            <v>-796445.46462594997</v>
          </cell>
          <cell r="L30">
            <v>-889289.69107094</v>
          </cell>
          <cell r="M30">
            <v>-851978.65561646002</v>
          </cell>
          <cell r="O30">
            <v>-7904242.3355793804</v>
          </cell>
        </row>
        <row r="31">
          <cell r="A31" t="str">
            <v xml:space="preserve">   Retail  Mortgages</v>
          </cell>
          <cell r="B31">
            <v>6296269.3509999895</v>
          </cell>
          <cell r="C31">
            <v>6238207.0810775096</v>
          </cell>
          <cell r="D31">
            <v>5770999.9761326397</v>
          </cell>
          <cell r="E31">
            <v>6403605.96076685</v>
          </cell>
          <cell r="F31">
            <v>6223559.8248557299</v>
          </cell>
          <cell r="G31">
            <v>6574750.3520758301</v>
          </cell>
          <cell r="H31">
            <v>6447243.7734975796</v>
          </cell>
          <cell r="I31">
            <v>6776995.9544438599</v>
          </cell>
          <cell r="J31">
            <v>6968289.57566367</v>
          </cell>
          <cell r="K31">
            <v>6853844.5496740798</v>
          </cell>
          <cell r="L31">
            <v>7229211.7417179197</v>
          </cell>
          <cell r="M31">
            <v>7209938.7446153704</v>
          </cell>
          <cell r="O31">
            <v>78992916.885521024</v>
          </cell>
        </row>
        <row r="32">
          <cell r="A32" t="str">
            <v xml:space="preserve">    Instalment - Retail</v>
          </cell>
          <cell r="B32">
            <v>598814.18181152001</v>
          </cell>
          <cell r="C32">
            <v>635219.10970753001</v>
          </cell>
          <cell r="D32">
            <v>574929.12047873996</v>
          </cell>
          <cell r="E32">
            <v>629159.95814064995</v>
          </cell>
          <cell r="F32">
            <v>604726.69801519997</v>
          </cell>
          <cell r="G32">
            <v>633217.20588401996</v>
          </cell>
          <cell r="H32">
            <v>621115.91933136003</v>
          </cell>
          <cell r="I32">
            <v>639610.29780540999</v>
          </cell>
          <cell r="J32">
            <v>639410.13169367996</v>
          </cell>
          <cell r="K32">
            <v>629978.84286427998</v>
          </cell>
          <cell r="L32">
            <v>662280.11947539996</v>
          </cell>
          <cell r="M32">
            <v>645329.85685934999</v>
          </cell>
          <cell r="O32">
            <v>7513791.4420671398</v>
          </cell>
        </row>
        <row r="33">
          <cell r="A33" t="str">
            <v xml:space="preserve">    Fixed Rate Instalment</v>
          </cell>
          <cell r="B33">
            <v>81968.811701819999</v>
          </cell>
          <cell r="C33">
            <v>82081.511956660004</v>
          </cell>
          <cell r="D33">
            <v>75295.470553170002</v>
          </cell>
          <cell r="E33">
            <v>83503.793634970003</v>
          </cell>
          <cell r="F33">
            <v>81136.190644079994</v>
          </cell>
          <cell r="G33">
            <v>85872.621319440004</v>
          </cell>
          <cell r="H33">
            <v>85283.925476570003</v>
          </cell>
          <cell r="I33">
            <v>88680.877361070001</v>
          </cell>
          <cell r="J33">
            <v>89389.993235240006</v>
          </cell>
          <cell r="K33">
            <v>88899.927263410005</v>
          </cell>
          <cell r="L33">
            <v>94361.253688690005</v>
          </cell>
          <cell r="M33">
            <v>92547.072671779999</v>
          </cell>
          <cell r="O33">
            <v>1029021.4495069</v>
          </cell>
        </row>
        <row r="34">
          <cell r="A34" t="str">
            <v xml:space="preserve">    Demand - Retail</v>
          </cell>
          <cell r="B34">
            <v>65691.630101260002</v>
          </cell>
          <cell r="C34">
            <v>66309.961081439993</v>
          </cell>
          <cell r="D34">
            <v>59609.70886626</v>
          </cell>
          <cell r="E34">
            <v>65570.98971116</v>
          </cell>
          <cell r="F34">
            <v>63489.742172040002</v>
          </cell>
          <cell r="G34">
            <v>66467.405506869996</v>
          </cell>
          <cell r="H34">
            <v>64928.831501660003</v>
          </cell>
          <cell r="I34">
            <v>66836.641185910004</v>
          </cell>
          <cell r="J34">
            <v>66928.06139966</v>
          </cell>
          <cell r="K34">
            <v>65915.746578299993</v>
          </cell>
          <cell r="L34">
            <v>69020.078703699997</v>
          </cell>
          <cell r="M34">
            <v>67132.45075032</v>
          </cell>
          <cell r="O34">
            <v>787901.24755858001</v>
          </cell>
        </row>
        <row r="35">
          <cell r="A35" t="str">
            <v xml:space="preserve">    Student</v>
          </cell>
          <cell r="B35">
            <v>26677.284222589999</v>
          </cell>
          <cell r="C35">
            <v>28753.511456699998</v>
          </cell>
          <cell r="D35">
            <v>26034.325551409998</v>
          </cell>
          <cell r="E35">
            <v>28906.895232390001</v>
          </cell>
          <cell r="F35">
            <v>28041.692833059999</v>
          </cell>
          <cell r="G35">
            <v>29032.929964859999</v>
          </cell>
          <cell r="H35">
            <v>28148.946275999999</v>
          </cell>
          <cell r="I35">
            <v>29144.027990250001</v>
          </cell>
          <cell r="J35">
            <v>29201.63491131</v>
          </cell>
          <cell r="K35">
            <v>28313.715712519999</v>
          </cell>
          <cell r="L35">
            <v>29360.743277320002</v>
          </cell>
          <cell r="M35">
            <v>28526.430060840001</v>
          </cell>
          <cell r="O35">
            <v>340142.13748924999</v>
          </cell>
        </row>
        <row r="36">
          <cell r="A36" t="str">
            <v xml:space="preserve">    LOC </v>
          </cell>
          <cell r="B36">
            <v>2279393.9288022202</v>
          </cell>
          <cell r="C36">
            <v>2285638.8436756502</v>
          </cell>
          <cell r="D36">
            <v>2065902.2055287701</v>
          </cell>
          <cell r="E36">
            <v>2287248.8704068498</v>
          </cell>
          <cell r="F36">
            <v>2213466.64878082</v>
          </cell>
          <cell r="G36">
            <v>2287248.8704068498</v>
          </cell>
          <cell r="H36">
            <v>2213466.64878082</v>
          </cell>
          <cell r="I36">
            <v>2287248.8704068498</v>
          </cell>
          <cell r="J36">
            <v>2287248.8704068498</v>
          </cell>
          <cell r="K36">
            <v>2213466.64878082</v>
          </cell>
          <cell r="L36">
            <v>2287248.8704068498</v>
          </cell>
          <cell r="M36">
            <v>2213466.64878082</v>
          </cell>
          <cell r="O36">
            <v>26921045.925164171</v>
          </cell>
        </row>
        <row r="37">
          <cell r="A37" t="str">
            <v xml:space="preserve">    Fixed Rate Demands</v>
          </cell>
          <cell r="B37">
            <v>1987.7609644900001</v>
          </cell>
          <cell r="C37">
            <v>1983.7608097699999</v>
          </cell>
          <cell r="D37">
            <v>1798.1318436900001</v>
          </cell>
          <cell r="E37">
            <v>1971.3564789100001</v>
          </cell>
          <cell r="F37">
            <v>1900.9657688299999</v>
          </cell>
          <cell r="G37">
            <v>1998.67740804</v>
          </cell>
          <cell r="H37">
            <v>1963.0388365399999</v>
          </cell>
          <cell r="I37">
            <v>2024.6667579800001</v>
          </cell>
          <cell r="J37">
            <v>2031.1212734400001</v>
          </cell>
          <cell r="K37">
            <v>2009.05323559</v>
          </cell>
          <cell r="L37">
            <v>2115.0128348399999</v>
          </cell>
          <cell r="M37">
            <v>2065.0358291799998</v>
          </cell>
          <cell r="O37">
            <v>23848.5820413</v>
          </cell>
        </row>
        <row r="38">
          <cell r="A38" t="str">
            <v xml:space="preserve">    Meritline</v>
          </cell>
          <cell r="B38">
            <v>1066182.67534208</v>
          </cell>
          <cell r="C38">
            <v>1093203.96939178</v>
          </cell>
          <cell r="D38">
            <v>995663.57195616001</v>
          </cell>
          <cell r="E38">
            <v>1121754.1339879499</v>
          </cell>
          <cell r="F38">
            <v>1087843.1664301399</v>
          </cell>
          <cell r="G38">
            <v>1140984.1961999999</v>
          </cell>
          <cell r="H38">
            <v>1133141.55404493</v>
          </cell>
          <cell r="I38">
            <v>1173825.2057942499</v>
          </cell>
          <cell r="J38">
            <v>1188621.6798876701</v>
          </cell>
          <cell r="K38">
            <v>1169336.9450219199</v>
          </cell>
          <cell r="L38">
            <v>1230395.5313200001</v>
          </cell>
          <cell r="M38">
            <v>1204592.04885918</v>
          </cell>
          <cell r="O38">
            <v>13605544.67823606</v>
          </cell>
        </row>
        <row r="39">
          <cell r="A39" t="str">
            <v xml:space="preserve">    Meritline/RSPLC CONTRA</v>
          </cell>
          <cell r="B39">
            <v>-1199.8523827900001</v>
          </cell>
          <cell r="C39">
            <v>-1207.19745616</v>
          </cell>
          <cell r="D39">
            <v>-1092.2044536999999</v>
          </cell>
          <cell r="E39">
            <v>-1213.2841660300001</v>
          </cell>
          <cell r="F39">
            <v>-1176.1094219199999</v>
          </cell>
          <cell r="G39">
            <v>-1219.37087589</v>
          </cell>
          <cell r="H39">
            <v>-1181.9997863000001</v>
          </cell>
          <cell r="I39">
            <v>-1223.42868247</v>
          </cell>
          <cell r="J39">
            <v>-1227.4864890399999</v>
          </cell>
          <cell r="K39">
            <v>-1189.8536054799999</v>
          </cell>
          <cell r="L39">
            <v>-1231.54429562</v>
          </cell>
          <cell r="M39">
            <v>-1193.7805150700001</v>
          </cell>
          <cell r="O39">
            <v>-14356.112130469999</v>
          </cell>
        </row>
        <row r="40">
          <cell r="A40" t="str">
            <v xml:space="preserve">    Loan Advance Suspense</v>
          </cell>
          <cell r="B40">
            <v>6168.6156762299997</v>
          </cell>
          <cell r="C40">
            <v>6185.5159931500002</v>
          </cell>
          <cell r="D40">
            <v>5586.9176712300005</v>
          </cell>
          <cell r="E40">
            <v>6185.5159931500002</v>
          </cell>
          <cell r="F40">
            <v>5985.9832191799997</v>
          </cell>
          <cell r="G40">
            <v>6185.5159931500002</v>
          </cell>
          <cell r="H40">
            <v>5985.9832191799997</v>
          </cell>
          <cell r="I40">
            <v>6185.5159931500002</v>
          </cell>
          <cell r="J40">
            <v>6185.5159931500002</v>
          </cell>
          <cell r="K40">
            <v>5985.9832191799997</v>
          </cell>
          <cell r="L40">
            <v>6185.5159931500002</v>
          </cell>
          <cell r="M40">
            <v>5985.9832191799997</v>
          </cell>
          <cell r="O40">
            <v>72812.562183079994</v>
          </cell>
        </row>
        <row r="41">
          <cell r="A41" t="str">
            <v xml:space="preserve">    Overdrafts</v>
          </cell>
          <cell r="B41">
            <v>57845.245327869998</v>
          </cell>
          <cell r="C41">
            <v>58003.725452049999</v>
          </cell>
          <cell r="D41">
            <v>52390.461698630003</v>
          </cell>
          <cell r="E41">
            <v>58003.725452049999</v>
          </cell>
          <cell r="F41">
            <v>56132.637534250003</v>
          </cell>
          <cell r="G41">
            <v>58003.725452049999</v>
          </cell>
          <cell r="H41">
            <v>56132.637534250003</v>
          </cell>
          <cell r="I41">
            <v>58003.725452049999</v>
          </cell>
          <cell r="J41">
            <v>58003.725452049999</v>
          </cell>
          <cell r="K41">
            <v>56132.637534250003</v>
          </cell>
          <cell r="L41">
            <v>58003.725452049999</v>
          </cell>
          <cell r="M41">
            <v>56132.637534250003</v>
          </cell>
          <cell r="O41">
            <v>682788.60987579997</v>
          </cell>
        </row>
        <row r="42">
          <cell r="A42" t="str">
            <v xml:space="preserve">   Retail Credit</v>
          </cell>
          <cell r="B42">
            <v>4183530.28156729</v>
          </cell>
          <cell r="C42">
            <v>4256172.7120685698</v>
          </cell>
          <cell r="D42">
            <v>3856117.7096943599</v>
          </cell>
          <cell r="E42">
            <v>4281091.9548720503</v>
          </cell>
          <cell r="F42">
            <v>4141547.6159756798</v>
          </cell>
          <cell r="G42">
            <v>4307791.7772593899</v>
          </cell>
          <cell r="H42">
            <v>4208985.4852150101</v>
          </cell>
          <cell r="I42">
            <v>4350336.4000644498</v>
          </cell>
          <cell r="J42">
            <v>4365793.24776401</v>
          </cell>
          <cell r="K42">
            <v>4258849.6466047904</v>
          </cell>
          <cell r="L42">
            <v>4437739.3068563798</v>
          </cell>
          <cell r="M42">
            <v>4314584.38404983</v>
          </cell>
          <cell r="O42">
            <v>50962540.521991797</v>
          </cell>
        </row>
        <row r="43">
          <cell r="A43" t="str">
            <v xml:space="preserve">    Commercial Variable</v>
          </cell>
          <cell r="B43">
            <v>21338.992907129999</v>
          </cell>
          <cell r="C43">
            <v>23570.12202875</v>
          </cell>
          <cell r="D43">
            <v>22900.231195109998</v>
          </cell>
          <cell r="E43">
            <v>25326.774802039999</v>
          </cell>
          <cell r="F43">
            <v>24486.84230104</v>
          </cell>
          <cell r="G43">
            <v>25280.15439887</v>
          </cell>
          <cell r="H43">
            <v>24442.945048910002</v>
          </cell>
          <cell r="I43">
            <v>25236.156730989998</v>
          </cell>
          <cell r="J43">
            <v>25215.931532819999</v>
          </cell>
          <cell r="K43">
            <v>24385.28377374</v>
          </cell>
          <cell r="L43">
            <v>25181.010125360001</v>
          </cell>
          <cell r="M43">
            <v>24351.386915769999</v>
          </cell>
          <cell r="O43">
            <v>291715.83176053001</v>
          </cell>
        </row>
        <row r="44">
          <cell r="A44" t="str">
            <v xml:space="preserve">    Commercial 6 Month Mtg</v>
          </cell>
          <cell r="B44">
            <v>1715.5983510000001</v>
          </cell>
          <cell r="C44">
            <v>1557.49472124</v>
          </cell>
          <cell r="D44">
            <v>1386.4986392799999</v>
          </cell>
          <cell r="E44">
            <v>1497.63691356</v>
          </cell>
          <cell r="F44">
            <v>1438.4046120099999</v>
          </cell>
          <cell r="G44">
            <v>1516.9219938199999</v>
          </cell>
          <cell r="H44">
            <v>1524.8189766400001</v>
          </cell>
          <cell r="I44">
            <v>1641.5020601799999</v>
          </cell>
          <cell r="J44">
            <v>1648.4941796799999</v>
          </cell>
          <cell r="K44">
            <v>1594.18234575</v>
          </cell>
          <cell r="L44">
            <v>1646.2074462800001</v>
          </cell>
          <cell r="M44">
            <v>1591.9717640900001</v>
          </cell>
          <cell r="O44">
            <v>18759.73200353</v>
          </cell>
        </row>
        <row r="45">
          <cell r="A45" t="str">
            <v xml:space="preserve">    Commercial 1 Year Mtg</v>
          </cell>
          <cell r="B45">
            <v>99058.099786759994</v>
          </cell>
          <cell r="C45">
            <v>98114.886530289994</v>
          </cell>
          <cell r="D45">
            <v>88029.000058670004</v>
          </cell>
          <cell r="E45">
            <v>97211.116826850004</v>
          </cell>
          <cell r="F45">
            <v>93963.382607799998</v>
          </cell>
          <cell r="G45">
            <v>96860.146036200007</v>
          </cell>
          <cell r="H45">
            <v>93503.449307970004</v>
          </cell>
          <cell r="I45">
            <v>96074.163159250005</v>
          </cell>
          <cell r="J45">
            <v>95614.257298249999</v>
          </cell>
          <cell r="K45">
            <v>92425.367556950005</v>
          </cell>
          <cell r="L45">
            <v>97257.722810740001</v>
          </cell>
          <cell r="M45">
            <v>95938.046048529999</v>
          </cell>
          <cell r="O45">
            <v>1144049.6380282601</v>
          </cell>
        </row>
        <row r="46">
          <cell r="A46" t="str">
            <v xml:space="preserve">    Commercial 2 Year Mtg</v>
          </cell>
          <cell r="B46">
            <v>37913.508832890002</v>
          </cell>
          <cell r="C46">
            <v>37138.344884509999</v>
          </cell>
          <cell r="D46">
            <v>32945.075613519999</v>
          </cell>
          <cell r="E46">
            <v>36492.926124810001</v>
          </cell>
          <cell r="F46">
            <v>35326.877895450001</v>
          </cell>
          <cell r="G46">
            <v>36518.495612259998</v>
          </cell>
          <cell r="H46">
            <v>35322.330984</v>
          </cell>
          <cell r="I46">
            <v>36494.412576319999</v>
          </cell>
          <cell r="J46">
            <v>36511.611560739999</v>
          </cell>
          <cell r="K46">
            <v>35353.418879359997</v>
          </cell>
          <cell r="L46">
            <v>36526.511224280002</v>
          </cell>
          <cell r="M46">
            <v>35393.338067650002</v>
          </cell>
          <cell r="O46">
            <v>431936.85225579003</v>
          </cell>
        </row>
        <row r="47">
          <cell r="A47" t="str">
            <v xml:space="preserve">    Commercial 3 Year Mtg</v>
          </cell>
          <cell r="B47">
            <v>54613.578504259996</v>
          </cell>
          <cell r="C47">
            <v>54374.778432879997</v>
          </cell>
          <cell r="D47">
            <v>48819.285062679999</v>
          </cell>
          <cell r="E47">
            <v>53890.796885340002</v>
          </cell>
          <cell r="F47">
            <v>52022.128136719999</v>
          </cell>
          <cell r="G47">
            <v>53018.81075918</v>
          </cell>
          <cell r="H47">
            <v>50162.693968359999</v>
          </cell>
          <cell r="I47">
            <v>51280.806242129998</v>
          </cell>
          <cell r="J47">
            <v>51222.347377580001</v>
          </cell>
          <cell r="K47">
            <v>49480.797829219999</v>
          </cell>
          <cell r="L47">
            <v>50919.529305069998</v>
          </cell>
          <cell r="M47">
            <v>49142.166187670002</v>
          </cell>
          <cell r="O47">
            <v>618947.71869109001</v>
          </cell>
        </row>
        <row r="48">
          <cell r="A48" t="str">
            <v xml:space="preserve">    Commercial 4 Year Mtg</v>
          </cell>
          <cell r="B48">
            <v>75732.933277100004</v>
          </cell>
          <cell r="C48">
            <v>76092.077638720002</v>
          </cell>
          <cell r="D48">
            <v>68627.991586000004</v>
          </cell>
          <cell r="E48">
            <v>76014.905401650001</v>
          </cell>
          <cell r="F48">
            <v>73897.646241199996</v>
          </cell>
          <cell r="G48">
            <v>76587.281814849994</v>
          </cell>
          <cell r="H48">
            <v>74155.685735899999</v>
          </cell>
          <cell r="I48">
            <v>76676.22555607</v>
          </cell>
          <cell r="J48">
            <v>76725.701534449996</v>
          </cell>
          <cell r="K48">
            <v>74559.251768550006</v>
          </cell>
          <cell r="L48">
            <v>77254.090997969994</v>
          </cell>
          <cell r="M48">
            <v>74806.60898859</v>
          </cell>
          <cell r="O48">
            <v>901130.40054105001</v>
          </cell>
        </row>
        <row r="49">
          <cell r="A49" t="str">
            <v xml:space="preserve">    Commercial 5 Year Mtg</v>
          </cell>
          <cell r="B49">
            <v>452162.87383081001</v>
          </cell>
          <cell r="C49">
            <v>455771.52734830999</v>
          </cell>
          <cell r="D49">
            <v>411394.46089284</v>
          </cell>
          <cell r="E49">
            <v>455671.28748718998</v>
          </cell>
          <cell r="F49">
            <v>441018.15757707</v>
          </cell>
          <cell r="G49">
            <v>456069.17627462</v>
          </cell>
          <cell r="H49">
            <v>441297.46743443998</v>
          </cell>
          <cell r="I49">
            <v>455569.80143081001</v>
          </cell>
          <cell r="J49">
            <v>455313.44194989</v>
          </cell>
          <cell r="K49">
            <v>440423.87435256998</v>
          </cell>
          <cell r="L49">
            <v>454145.96619928</v>
          </cell>
          <cell r="M49">
            <v>438278.79726845998</v>
          </cell>
          <cell r="O49">
            <v>5357116.8320462899</v>
          </cell>
        </row>
        <row r="50">
          <cell r="A50" t="str">
            <v xml:space="preserve">   Commercial Mortgages</v>
          </cell>
          <cell r="B50">
            <v>742535.58548995003</v>
          </cell>
          <cell r="C50">
            <v>746619.23158470006</v>
          </cell>
          <cell r="D50">
            <v>674102.54304809996</v>
          </cell>
          <cell r="E50">
            <v>746105.44444144005</v>
          </cell>
          <cell r="F50">
            <v>722153.43937129003</v>
          </cell>
          <cell r="G50">
            <v>745850.98688980006</v>
          </cell>
          <cell r="H50">
            <v>720409.39145621995</v>
          </cell>
          <cell r="I50">
            <v>742973.06775575003</v>
          </cell>
          <cell r="J50">
            <v>742251.78543340997</v>
          </cell>
          <cell r="K50">
            <v>718222.17650614004</v>
          </cell>
          <cell r="L50">
            <v>742931.03810898005</v>
          </cell>
          <cell r="M50">
            <v>719502.31524075998</v>
          </cell>
          <cell r="O50">
            <v>8763657.0053265393</v>
          </cell>
        </row>
        <row r="51">
          <cell r="A51" t="str">
            <v xml:space="preserve">    Instalment - Commercial</v>
          </cell>
          <cell r="B51">
            <v>1572862.3138721599</v>
          </cell>
          <cell r="C51">
            <v>1782025.96019578</v>
          </cell>
          <cell r="D51">
            <v>1607943.7681273101</v>
          </cell>
          <cell r="E51">
            <v>1778015.9561064199</v>
          </cell>
          <cell r="F51">
            <v>1718724.5125339699</v>
          </cell>
          <cell r="G51">
            <v>1773995.9082409199</v>
          </cell>
          <cell r="H51">
            <v>1714970.7927270101</v>
          </cell>
          <cell r="I51">
            <v>1770086.98704574</v>
          </cell>
          <cell r="J51">
            <v>1768061.7938862499</v>
          </cell>
          <cell r="K51">
            <v>1709199.69068613</v>
          </cell>
          <cell r="L51">
            <v>1764234.0010235</v>
          </cell>
          <cell r="M51">
            <v>1705469.6714961</v>
          </cell>
          <cell r="O51">
            <v>20665591.355941288</v>
          </cell>
        </row>
        <row r="52">
          <cell r="A52" t="str">
            <v xml:space="preserve">    Fixed Instalment - Commercial</v>
          </cell>
          <cell r="B52">
            <v>3532241.5561646302</v>
          </cell>
          <cell r="C52">
            <v>3580455.9757199399</v>
          </cell>
          <cell r="D52">
            <v>3244364.3963466999</v>
          </cell>
          <cell r="E52">
            <v>3606147.5549217202</v>
          </cell>
          <cell r="F52">
            <v>3495746.1205320698</v>
          </cell>
          <cell r="G52">
            <v>3625972.6500315401</v>
          </cell>
          <cell r="H52">
            <v>3517160.3095795098</v>
          </cell>
          <cell r="I52">
            <v>3635443.4133943198</v>
          </cell>
          <cell r="J52">
            <v>3642465.1013347199</v>
          </cell>
          <cell r="K52">
            <v>3532788.7078808402</v>
          </cell>
          <cell r="L52">
            <v>3653507.0180862299</v>
          </cell>
          <cell r="M52">
            <v>3536528.9664514898</v>
          </cell>
          <cell r="O52">
            <v>42602821.770443723</v>
          </cell>
        </row>
        <row r="53">
          <cell r="A53" t="str">
            <v xml:space="preserve">    Demand - Commercial</v>
          </cell>
          <cell r="B53">
            <v>1765884.1080428101</v>
          </cell>
          <cell r="C53">
            <v>1786888.59805943</v>
          </cell>
          <cell r="D53">
            <v>1612300.7748589499</v>
          </cell>
          <cell r="E53">
            <v>1782853.7086217499</v>
          </cell>
          <cell r="F53">
            <v>1723401.49984418</v>
          </cell>
          <cell r="G53">
            <v>1778842.4691238201</v>
          </cell>
          <cell r="H53">
            <v>1719638.2549868701</v>
          </cell>
          <cell r="I53">
            <v>1774904.6231674</v>
          </cell>
          <cell r="J53">
            <v>1772883.53894825</v>
          </cell>
          <cell r="K53">
            <v>1713863.5535933101</v>
          </cell>
          <cell r="L53">
            <v>1769043.98618175</v>
          </cell>
          <cell r="M53">
            <v>1710112.1766612099</v>
          </cell>
          <cell r="O53">
            <v>20910617.292089731</v>
          </cell>
        </row>
        <row r="54">
          <cell r="A54" t="str">
            <v xml:space="preserve">    Fixed Demand - Commercial</v>
          </cell>
          <cell r="B54">
            <v>171392.11245031</v>
          </cell>
          <cell r="C54">
            <v>173353.33106904</v>
          </cell>
          <cell r="D54">
            <v>156683.14826232</v>
          </cell>
          <cell r="E54">
            <v>173602.04222192999</v>
          </cell>
          <cell r="F54">
            <v>168352.11883195001</v>
          </cell>
          <cell r="G54">
            <v>174423.73939336001</v>
          </cell>
          <cell r="H54">
            <v>169144.52643594</v>
          </cell>
          <cell r="I54">
            <v>175168.60894383001</v>
          </cell>
          <cell r="J54">
            <v>175588.07519070999</v>
          </cell>
          <cell r="K54">
            <v>170301.26844397001</v>
          </cell>
          <cell r="L54">
            <v>176364.32540482999</v>
          </cell>
          <cell r="M54">
            <v>171019.88999072</v>
          </cell>
          <cell r="O54">
            <v>2055393.1866389101</v>
          </cell>
        </row>
        <row r="55">
          <cell r="A55" t="str">
            <v xml:space="preserve">    LOC - Commercial</v>
          </cell>
          <cell r="B55">
            <v>2321397.67795082</v>
          </cell>
          <cell r="C55">
            <v>2360239.6117808199</v>
          </cell>
          <cell r="D55">
            <v>2129689.0186643801</v>
          </cell>
          <cell r="E55">
            <v>2355522.8654589001</v>
          </cell>
          <cell r="F55">
            <v>2277115.13065068</v>
          </cell>
          <cell r="G55">
            <v>2350611.2925</v>
          </cell>
          <cell r="H55">
            <v>2272904.9231917802</v>
          </cell>
          <cell r="I55">
            <v>2346010.5995753398</v>
          </cell>
          <cell r="J55">
            <v>2343635.0132671199</v>
          </cell>
          <cell r="K55">
            <v>2265946.4818972601</v>
          </cell>
          <cell r="L55">
            <v>2339204.1568150702</v>
          </cell>
          <cell r="M55">
            <v>2261550.12053425</v>
          </cell>
          <cell r="O55">
            <v>27623826.89228642</v>
          </cell>
        </row>
        <row r="56">
          <cell r="A56" t="str">
            <v xml:space="preserve">    Overdrafts - Commercial</v>
          </cell>
          <cell r="B56">
            <v>19271.681065569999</v>
          </cell>
          <cell r="C56">
            <v>19324.48019178</v>
          </cell>
          <cell r="D56">
            <v>17454.369205480001</v>
          </cell>
          <cell r="E56">
            <v>19324.48019178</v>
          </cell>
          <cell r="F56">
            <v>18701.109863009999</v>
          </cell>
          <cell r="G56">
            <v>19324.48019178</v>
          </cell>
          <cell r="H56">
            <v>18701.109863009999</v>
          </cell>
          <cell r="I56">
            <v>19324.48019178</v>
          </cell>
          <cell r="J56">
            <v>19324.48019178</v>
          </cell>
          <cell r="K56">
            <v>18701.109863009999</v>
          </cell>
          <cell r="L56">
            <v>19324.48019178</v>
          </cell>
          <cell r="M56">
            <v>18701.109863009999</v>
          </cell>
          <cell r="O56">
            <v>227477.37087377001</v>
          </cell>
        </row>
        <row r="57">
          <cell r="A57" t="str">
            <v xml:space="preserve">   Commercial Credit</v>
          </cell>
          <cell r="B57">
            <v>9383049.4495462999</v>
          </cell>
          <cell r="C57">
            <v>9702287.9570167903</v>
          </cell>
          <cell r="D57">
            <v>8768435.4754651394</v>
          </cell>
          <cell r="E57">
            <v>9715466.6075225007</v>
          </cell>
          <cell r="F57">
            <v>9402040.4922558591</v>
          </cell>
          <cell r="G57">
            <v>9723170.5394814201</v>
          </cell>
          <cell r="H57">
            <v>9412519.9167841207</v>
          </cell>
          <cell r="I57">
            <v>9720938.7123184092</v>
          </cell>
          <cell r="J57">
            <v>9721958.0028188303</v>
          </cell>
          <cell r="K57">
            <v>9410800.8123645205</v>
          </cell>
          <cell r="L57">
            <v>9721677.9677031599</v>
          </cell>
          <cell r="M57">
            <v>9403381.93499678</v>
          </cell>
          <cell r="O57">
            <v>114085727.86827382</v>
          </cell>
        </row>
        <row r="58">
          <cell r="A58" t="str">
            <v xml:space="preserve">  Total Loans</v>
          </cell>
          <cell r="B58">
            <v>20605384.6676035</v>
          </cell>
          <cell r="C58">
            <v>20943286.981747601</v>
          </cell>
          <cell r="D58">
            <v>19069655.704340201</v>
          </cell>
          <cell r="E58">
            <v>21146269.967602801</v>
          </cell>
          <cell r="F58">
            <v>20489301.3724586</v>
          </cell>
          <cell r="G58">
            <v>21351563.655706398</v>
          </cell>
          <cell r="H58">
            <v>20789158.566952899</v>
          </cell>
          <cell r="I58">
            <v>21591244.134582501</v>
          </cell>
          <cell r="J58">
            <v>21798292.6116799</v>
          </cell>
          <cell r="K58">
            <v>21241717.185149498</v>
          </cell>
          <cell r="L58">
            <v>22131560.0543864</v>
          </cell>
          <cell r="M58">
            <v>21647407.3789027</v>
          </cell>
          <cell r="O58">
            <v>252804842.281113</v>
          </cell>
        </row>
        <row r="59">
          <cell r="A59" t="str">
            <v xml:space="preserve"> Total Interest Income</v>
          </cell>
          <cell r="B59">
            <v>21673206.4401839</v>
          </cell>
          <cell r="C59">
            <v>21998696.336580899</v>
          </cell>
          <cell r="D59">
            <v>20053076.531266101</v>
          </cell>
          <cell r="E59">
            <v>22244680.949096601</v>
          </cell>
          <cell r="F59">
            <v>21578772.699922599</v>
          </cell>
          <cell r="G59">
            <v>22491436.414485902</v>
          </cell>
          <cell r="H59">
            <v>21889250.331674699</v>
          </cell>
          <cell r="I59">
            <v>22743475.176975999</v>
          </cell>
          <cell r="J59">
            <v>22960359.819663599</v>
          </cell>
          <cell r="K59">
            <v>22367231.622059699</v>
          </cell>
          <cell r="L59">
            <v>23300995.4002278</v>
          </cell>
          <cell r="M59">
            <v>22790610.287858799</v>
          </cell>
          <cell r="O59">
            <v>266091792.00999653</v>
          </cell>
        </row>
        <row r="61">
          <cell r="A61" t="str">
            <v>Interest Expense:</v>
          </cell>
        </row>
        <row r="62">
          <cell r="A62" t="str">
            <v xml:space="preserve">    Plan 24</v>
          </cell>
          <cell r="B62">
            <v>7301.5104008799999</v>
          </cell>
          <cell r="C62">
            <v>7321.5145389700001</v>
          </cell>
          <cell r="D62">
            <v>6612.9808739099999</v>
          </cell>
          <cell r="E62">
            <v>7321.5145389700001</v>
          </cell>
          <cell r="F62">
            <v>7085.3366506100001</v>
          </cell>
          <cell r="G62">
            <v>7321.5145389700001</v>
          </cell>
          <cell r="H62">
            <v>7085.3366506100001</v>
          </cell>
          <cell r="I62">
            <v>7321.5145389700001</v>
          </cell>
          <cell r="J62">
            <v>7321.5145389700001</v>
          </cell>
          <cell r="K62">
            <v>7085.3366506100001</v>
          </cell>
          <cell r="L62">
            <v>7321.5145389700001</v>
          </cell>
          <cell r="M62">
            <v>7085.3366506100001</v>
          </cell>
          <cell r="O62">
            <v>86184.925111050004</v>
          </cell>
        </row>
        <row r="63">
          <cell r="A63" t="str">
            <v xml:space="preserve">    US Savings &amp; Chequing</v>
          </cell>
          <cell r="B63">
            <v>29798.514419520001</v>
          </cell>
          <cell r="C63">
            <v>29896.329502699999</v>
          </cell>
          <cell r="D63">
            <v>27227.073091080001</v>
          </cell>
          <cell r="E63">
            <v>30326.717357040001</v>
          </cell>
          <cell r="F63">
            <v>29579.274419329999</v>
          </cell>
          <cell r="G63">
            <v>31141.805602050001</v>
          </cell>
          <cell r="H63">
            <v>30717.187334599999</v>
          </cell>
          <cell r="I63">
            <v>32058.56188533</v>
          </cell>
          <cell r="J63">
            <v>32448.599209799999</v>
          </cell>
          <cell r="K63">
            <v>31207.818642940001</v>
          </cell>
          <cell r="L63">
            <v>31742.18145529</v>
          </cell>
          <cell r="M63">
            <v>30766.143701559999</v>
          </cell>
          <cell r="O63">
            <v>366910.20662124001</v>
          </cell>
        </row>
        <row r="64">
          <cell r="A64" t="str">
            <v xml:space="preserve">    Maximiser</v>
          </cell>
          <cell r="B64">
            <v>8612.83318091</v>
          </cell>
          <cell r="C64">
            <v>8641.1052479600003</v>
          </cell>
          <cell r="D64">
            <v>7869.5949466499997</v>
          </cell>
          <cell r="E64">
            <v>8765.5026521899999</v>
          </cell>
          <cell r="F64">
            <v>8549.4649906499999</v>
          </cell>
          <cell r="G64">
            <v>9001.0922157999994</v>
          </cell>
          <cell r="H64">
            <v>8878.3624303699999</v>
          </cell>
          <cell r="I64">
            <v>9266.0674871400006</v>
          </cell>
          <cell r="J64">
            <v>9378.80218737</v>
          </cell>
          <cell r="K64">
            <v>9020.1723665299996</v>
          </cell>
          <cell r="L64">
            <v>9174.6222272499999</v>
          </cell>
          <cell r="M64">
            <v>8892.5124681800007</v>
          </cell>
          <cell r="O64">
            <v>106050.132401</v>
          </cell>
        </row>
        <row r="65">
          <cell r="A65" t="str">
            <v xml:space="preserve">    Adv Savings - Commercial</v>
          </cell>
          <cell r="B65">
            <v>184681.24027469</v>
          </cell>
          <cell r="C65">
            <v>187068.40281865001</v>
          </cell>
          <cell r="D65">
            <v>173488.54117154001</v>
          </cell>
          <cell r="E65">
            <v>196750.21495339999</v>
          </cell>
          <cell r="F65">
            <v>195212.55742319001</v>
          </cell>
          <cell r="G65">
            <v>208472.23682093</v>
          </cell>
          <cell r="H65">
            <v>208454.96671790001</v>
          </cell>
          <cell r="I65">
            <v>220979.63934719001</v>
          </cell>
          <cell r="J65">
            <v>226877.80927324999</v>
          </cell>
          <cell r="K65">
            <v>222350.49303022001</v>
          </cell>
          <cell r="L65">
            <v>231425.47128937001</v>
          </cell>
          <cell r="M65">
            <v>228363.08984571</v>
          </cell>
          <cell r="O65">
            <v>2484124.66296604</v>
          </cell>
        </row>
        <row r="66">
          <cell r="A66" t="str">
            <v xml:space="preserve">    Adv Savings - Retail</v>
          </cell>
          <cell r="B66">
            <v>1826616.73344604</v>
          </cell>
          <cell r="C66">
            <v>1832612.6985958901</v>
          </cell>
          <cell r="D66">
            <v>1668990.1616164399</v>
          </cell>
          <cell r="E66">
            <v>1858995.0032500001</v>
          </cell>
          <cell r="F66">
            <v>1813177.5569178101</v>
          </cell>
          <cell r="G66">
            <v>1908959.0286061601</v>
          </cell>
          <cell r="H66">
            <v>1882930.39489726</v>
          </cell>
          <cell r="I66">
            <v>1965155.20032534</v>
          </cell>
          <cell r="J66">
            <v>1989064.06731849</v>
          </cell>
          <cell r="K66">
            <v>1913005.56308219</v>
          </cell>
          <cell r="L66">
            <v>1945761.4162363</v>
          </cell>
          <cell r="M66">
            <v>1885931.3436986301</v>
          </cell>
          <cell r="O66">
            <v>22491199.16799055</v>
          </cell>
        </row>
        <row r="67">
          <cell r="A67" t="str">
            <v xml:space="preserve">    Prime Related Chequing</v>
          </cell>
          <cell r="B67">
            <v>348575.03259893</v>
          </cell>
          <cell r="C67">
            <v>353080.66268021998</v>
          </cell>
          <cell r="D67">
            <v>327449.47001411999</v>
          </cell>
          <cell r="E67">
            <v>371354.51884492999</v>
          </cell>
          <cell r="F67">
            <v>368452.28057479998</v>
          </cell>
          <cell r="G67">
            <v>393479.14881679002</v>
          </cell>
          <cell r="H67">
            <v>393446.55171739002</v>
          </cell>
          <cell r="I67">
            <v>417086.13889795</v>
          </cell>
          <cell r="J67">
            <v>428218.59020645998</v>
          </cell>
          <cell r="K67">
            <v>419673.54576049</v>
          </cell>
          <cell r="L67">
            <v>436802.03449390002</v>
          </cell>
          <cell r="M67">
            <v>431021.96796022</v>
          </cell>
          <cell r="O67">
            <v>4688639.9425662002</v>
          </cell>
        </row>
        <row r="68">
          <cell r="A68" t="str">
            <v xml:space="preserve">    OHOSP/CAIS/RESP</v>
          </cell>
          <cell r="B68">
            <v>46587.48993122</v>
          </cell>
          <cell r="C68">
            <v>46740.41491544</v>
          </cell>
          <cell r="D68">
            <v>42567.254425129999</v>
          </cell>
          <cell r="E68">
            <v>47413.289353029999</v>
          </cell>
          <cell r="F68">
            <v>46244.724929219999</v>
          </cell>
          <cell r="G68">
            <v>48687.611955649998</v>
          </cell>
          <cell r="H68">
            <v>48023.756840349997</v>
          </cell>
          <cell r="I68">
            <v>50120.882163390001</v>
          </cell>
          <cell r="J68">
            <v>50730.671804389996</v>
          </cell>
          <cell r="K68">
            <v>48790.814043509999</v>
          </cell>
          <cell r="L68">
            <v>49626.244777339998</v>
          </cell>
          <cell r="M68">
            <v>48100.291882359998</v>
          </cell>
          <cell r="O68">
            <v>573633.44702103001</v>
          </cell>
        </row>
        <row r="69">
          <cell r="A69" t="str">
            <v xml:space="preserve">   Demand Deposits</v>
          </cell>
          <cell r="B69">
            <v>2452173.3542521899</v>
          </cell>
          <cell r="C69">
            <v>2465361.12829983</v>
          </cell>
          <cell r="D69">
            <v>2254205.0761388699</v>
          </cell>
          <cell r="E69">
            <v>2520926.76094956</v>
          </cell>
          <cell r="F69">
            <v>2468301.19590561</v>
          </cell>
          <cell r="G69">
            <v>2607062.4385563498</v>
          </cell>
          <cell r="H69">
            <v>2579536.5565884798</v>
          </cell>
          <cell r="I69">
            <v>2701988.0046453099</v>
          </cell>
          <cell r="J69">
            <v>2744040.0545387301</v>
          </cell>
          <cell r="K69">
            <v>2651133.7435764899</v>
          </cell>
          <cell r="L69">
            <v>2711853.48501842</v>
          </cell>
          <cell r="M69">
            <v>2640160.6862072698</v>
          </cell>
          <cell r="O69">
            <v>30796742.48467711</v>
          </cell>
        </row>
        <row r="70">
          <cell r="A70" t="str">
            <v xml:space="preserve">     Retail Short Terms</v>
          </cell>
          <cell r="B70">
            <v>305964.07253251999</v>
          </cell>
          <cell r="C70">
            <v>350082.47274032002</v>
          </cell>
          <cell r="D70">
            <v>338182.36687729001</v>
          </cell>
          <cell r="E70">
            <v>387302.0742569</v>
          </cell>
          <cell r="F70">
            <v>382331.06995921</v>
          </cell>
          <cell r="G70">
            <v>402690.73074854002</v>
          </cell>
          <cell r="H70">
            <v>392122.65160898998</v>
          </cell>
          <cell r="I70">
            <v>410251.35969284998</v>
          </cell>
          <cell r="J70">
            <v>416383.11177377001</v>
          </cell>
          <cell r="K70">
            <v>409523.98511168</v>
          </cell>
          <cell r="L70">
            <v>430898.24961539003</v>
          </cell>
          <cell r="M70">
            <v>422220.42610496999</v>
          </cell>
          <cell r="O70">
            <v>4647952.5710224304</v>
          </cell>
        </row>
        <row r="71">
          <cell r="A71" t="str">
            <v xml:space="preserve">     CBC GSC</v>
          </cell>
          <cell r="B71">
            <v>80130.696062839997</v>
          </cell>
          <cell r="C71">
            <v>91658.519060270002</v>
          </cell>
          <cell r="D71">
            <v>84208.335035619995</v>
          </cell>
          <cell r="E71">
            <v>94785.518068489997</v>
          </cell>
          <cell r="F71">
            <v>93316.510197259995</v>
          </cell>
          <cell r="G71">
            <v>98243.081654790003</v>
          </cell>
          <cell r="H71">
            <v>95593.312536989994</v>
          </cell>
          <cell r="I71">
            <v>99970.240465750001</v>
          </cell>
          <cell r="J71">
            <v>101462.55453425</v>
          </cell>
          <cell r="K71">
            <v>99787.057857530002</v>
          </cell>
          <cell r="L71">
            <v>104994.83831781</v>
          </cell>
          <cell r="M71">
            <v>102876.28519451999</v>
          </cell>
          <cell r="O71">
            <v>1147026.9489861201</v>
          </cell>
        </row>
        <row r="72">
          <cell r="A72" t="str">
            <v xml:space="preserve">    Short Terms</v>
          </cell>
          <cell r="B72">
            <v>386094.76859535999</v>
          </cell>
          <cell r="C72">
            <v>441740.99180059001</v>
          </cell>
          <cell r="D72">
            <v>422390.70191290998</v>
          </cell>
          <cell r="E72">
            <v>482087.59232539003</v>
          </cell>
          <cell r="F72">
            <v>475647.58015647001</v>
          </cell>
          <cell r="G72">
            <v>500933.81240333</v>
          </cell>
          <cell r="H72">
            <v>487715.96414598002</v>
          </cell>
          <cell r="I72">
            <v>510221.60015860002</v>
          </cell>
          <cell r="J72">
            <v>517845.66630802001</v>
          </cell>
          <cell r="K72">
            <v>509311.04296921002</v>
          </cell>
          <cell r="L72">
            <v>535893.08793319995</v>
          </cell>
          <cell r="M72">
            <v>525096.71129948995</v>
          </cell>
          <cell r="O72">
            <v>5794979.52000855</v>
          </cell>
        </row>
        <row r="73">
          <cell r="A73" t="str">
            <v xml:space="preserve">     RSP/GIC 1 year</v>
          </cell>
          <cell r="B73">
            <v>812556.85905182001</v>
          </cell>
          <cell r="C73">
            <v>846578.29157163994</v>
          </cell>
          <cell r="D73">
            <v>786312.85666505003</v>
          </cell>
          <cell r="E73">
            <v>902203.00199221994</v>
          </cell>
          <cell r="F73">
            <v>910265.78508469998</v>
          </cell>
          <cell r="G73">
            <v>985597.62187957997</v>
          </cell>
          <cell r="H73">
            <v>992830.79746367002</v>
          </cell>
          <cell r="I73">
            <v>1084293.46210729</v>
          </cell>
          <cell r="J73">
            <v>1148790.8964498499</v>
          </cell>
          <cell r="K73">
            <v>1166095.6449909599</v>
          </cell>
          <cell r="L73">
            <v>1248328.4008573501</v>
          </cell>
          <cell r="M73">
            <v>1235215.64567058</v>
          </cell>
          <cell r="O73">
            <v>12119069.26378471</v>
          </cell>
        </row>
        <row r="74">
          <cell r="A74" t="str">
            <v xml:space="preserve">     RSP/GIC 2 year</v>
          </cell>
          <cell r="B74">
            <v>291483.70077149</v>
          </cell>
          <cell r="C74">
            <v>300617.06191693997</v>
          </cell>
          <cell r="D74">
            <v>278716.15759214998</v>
          </cell>
          <cell r="E74">
            <v>316485.82243915001</v>
          </cell>
          <cell r="F74">
            <v>313436.25523821003</v>
          </cell>
          <cell r="G74">
            <v>331905.91597507999</v>
          </cell>
          <cell r="H74">
            <v>322228.13001179002</v>
          </cell>
          <cell r="I74">
            <v>336125.441934</v>
          </cell>
          <cell r="J74">
            <v>341129.14229595999</v>
          </cell>
          <cell r="K74">
            <v>334885.81804330001</v>
          </cell>
          <cell r="L74">
            <v>351495.56587912003</v>
          </cell>
          <cell r="M74">
            <v>343601.62466125999</v>
          </cell>
          <cell r="O74">
            <v>3862110.63675845</v>
          </cell>
        </row>
        <row r="75">
          <cell r="A75" t="str">
            <v xml:space="preserve">     RSP/GIC 3 year</v>
          </cell>
          <cell r="B75">
            <v>491228.86237838003</v>
          </cell>
          <cell r="C75">
            <v>497109.86332357</v>
          </cell>
          <cell r="D75">
            <v>448063.87369151</v>
          </cell>
          <cell r="E75">
            <v>494225.05468404002</v>
          </cell>
          <cell r="F75">
            <v>476226.10788972001</v>
          </cell>
          <cell r="G75">
            <v>490125.76453778998</v>
          </cell>
          <cell r="H75">
            <v>462706.81551833998</v>
          </cell>
          <cell r="I75">
            <v>472783.35791730997</v>
          </cell>
          <cell r="J75">
            <v>470302.63758699998</v>
          </cell>
          <cell r="K75">
            <v>454289.6447228</v>
          </cell>
          <cell r="L75">
            <v>470103.60763798998</v>
          </cell>
          <cell r="M75">
            <v>450671.27463071002</v>
          </cell>
          <cell r="O75">
            <v>5677836.8645191602</v>
          </cell>
        </row>
        <row r="76">
          <cell r="A76" t="str">
            <v xml:space="preserve">     RSP/GIC 4 year</v>
          </cell>
          <cell r="B76">
            <v>161186.22209428</v>
          </cell>
          <cell r="C76">
            <v>166592.42530904</v>
          </cell>
          <cell r="D76">
            <v>155794.99205418999</v>
          </cell>
          <cell r="E76">
            <v>179682.05271387001</v>
          </cell>
          <cell r="F76">
            <v>179359.96512588</v>
          </cell>
          <cell r="G76">
            <v>190193.29180129999</v>
          </cell>
          <cell r="H76">
            <v>184635.30576076999</v>
          </cell>
          <cell r="I76">
            <v>193318.02413947001</v>
          </cell>
          <cell r="J76">
            <v>196489.51449231</v>
          </cell>
          <cell r="K76">
            <v>193694.49704731</v>
          </cell>
          <cell r="L76">
            <v>204383.99071148</v>
          </cell>
          <cell r="M76">
            <v>200610.75554593999</v>
          </cell>
          <cell r="O76">
            <v>2205941.0367958401</v>
          </cell>
        </row>
        <row r="77">
          <cell r="A77" t="str">
            <v xml:space="preserve">     RSP/GIC 5 year</v>
          </cell>
          <cell r="B77">
            <v>886288.81554361002</v>
          </cell>
          <cell r="C77">
            <v>910129.91993970994</v>
          </cell>
          <cell r="D77">
            <v>845711.48124790005</v>
          </cell>
          <cell r="E77">
            <v>964362.32561821002</v>
          </cell>
          <cell r="F77">
            <v>954064.15762608999</v>
          </cell>
          <cell r="G77">
            <v>1007297.02055225</v>
          </cell>
          <cell r="H77">
            <v>976249.65441326005</v>
          </cell>
          <cell r="I77">
            <v>1021832.43733103</v>
          </cell>
          <cell r="J77">
            <v>1039525.60563802</v>
          </cell>
          <cell r="K77">
            <v>1025215.61054801</v>
          </cell>
          <cell r="L77">
            <v>1083738.48996881</v>
          </cell>
          <cell r="M77">
            <v>1065154.3349881</v>
          </cell>
          <cell r="O77">
            <v>11779569.853414999</v>
          </cell>
        </row>
        <row r="78">
          <cell r="A78" t="str">
            <v xml:space="preserve">    GICs</v>
          </cell>
          <cell r="B78">
            <v>2642744.4598395801</v>
          </cell>
          <cell r="C78">
            <v>2721027.5620609</v>
          </cell>
          <cell r="D78">
            <v>2514599.3612508001</v>
          </cell>
          <cell r="E78">
            <v>2856958.25744749</v>
          </cell>
          <cell r="F78">
            <v>2833352.2709646001</v>
          </cell>
          <cell r="G78">
            <v>3005119.6147460002</v>
          </cell>
          <cell r="H78">
            <v>2938650.7031678301</v>
          </cell>
          <cell r="I78">
            <v>3108352.7234291001</v>
          </cell>
          <cell r="J78">
            <v>3196237.7964631398</v>
          </cell>
          <cell r="K78">
            <v>3174181.2153523802</v>
          </cell>
          <cell r="L78">
            <v>3358050.0550547498</v>
          </cell>
          <cell r="M78">
            <v>3295253.6354965898</v>
          </cell>
          <cell r="O78">
            <v>35644527.655273147</v>
          </cell>
        </row>
        <row r="79">
          <cell r="A79" t="str">
            <v xml:space="preserve">     LTR 1 year</v>
          </cell>
          <cell r="B79">
            <v>241987.69733041999</v>
          </cell>
          <cell r="C79">
            <v>238731.04002146999</v>
          </cell>
          <cell r="D79">
            <v>213174.44359991001</v>
          </cell>
          <cell r="E79">
            <v>237027.96046233</v>
          </cell>
          <cell r="F79">
            <v>231091.92053010999</v>
          </cell>
          <cell r="G79">
            <v>242045.47668609</v>
          </cell>
          <cell r="H79">
            <v>234176.15255435999</v>
          </cell>
          <cell r="I79">
            <v>243750.74368109001</v>
          </cell>
          <cell r="J79">
            <v>246828.55898947001</v>
          </cell>
          <cell r="K79">
            <v>242191.11402229001</v>
          </cell>
          <cell r="L79">
            <v>256655.00966981999</v>
          </cell>
          <cell r="M79">
            <v>257115.19898521001</v>
          </cell>
          <cell r="O79">
            <v>2884775.3165325699</v>
          </cell>
        </row>
        <row r="80">
          <cell r="A80" t="str">
            <v xml:space="preserve">     LTR 2 year</v>
          </cell>
          <cell r="B80">
            <v>2898.1738281600001</v>
          </cell>
          <cell r="C80">
            <v>2976.9578241300001</v>
          </cell>
          <cell r="D80">
            <v>2754.2727747399999</v>
          </cell>
          <cell r="E80">
            <v>3111.20532632</v>
          </cell>
          <cell r="F80">
            <v>3055.7181159100001</v>
          </cell>
          <cell r="G80">
            <v>3195.5467654200002</v>
          </cell>
          <cell r="H80">
            <v>3076.58416515</v>
          </cell>
          <cell r="I80">
            <v>3172.5250071</v>
          </cell>
          <cell r="J80">
            <v>3179.3410477699999</v>
          </cell>
          <cell r="K80">
            <v>3108.1088702500001</v>
          </cell>
          <cell r="L80">
            <v>3243.2655147700002</v>
          </cell>
          <cell r="M80">
            <v>3154.0239409699998</v>
          </cell>
          <cell r="O80">
            <v>36925.723180690002</v>
          </cell>
        </row>
        <row r="81">
          <cell r="A81" t="str">
            <v xml:space="preserve">     LTR 3 year</v>
          </cell>
          <cell r="B81">
            <v>6847.8613361500002</v>
          </cell>
          <cell r="C81">
            <v>7031.6750173800001</v>
          </cell>
          <cell r="D81">
            <v>6494.6541661499996</v>
          </cell>
          <cell r="E81">
            <v>7363.8682276199997</v>
          </cell>
          <cell r="F81">
            <v>7310.7629022299998</v>
          </cell>
          <cell r="G81">
            <v>7775.6999598900002</v>
          </cell>
          <cell r="H81">
            <v>7557.9257461500001</v>
          </cell>
          <cell r="I81">
            <v>7878.8537367999998</v>
          </cell>
          <cell r="J81">
            <v>7980.7200682800003</v>
          </cell>
          <cell r="K81">
            <v>7818.5906849800003</v>
          </cell>
          <cell r="L81">
            <v>8178.3552779900001</v>
          </cell>
          <cell r="M81">
            <v>7960.32636499</v>
          </cell>
          <cell r="O81">
            <v>90199.293488609997</v>
          </cell>
        </row>
        <row r="82">
          <cell r="A82" t="str">
            <v xml:space="preserve">     LTR 4 year</v>
          </cell>
          <cell r="B82">
            <v>7106.1125117199999</v>
          </cell>
          <cell r="C82">
            <v>7256.3035517799999</v>
          </cell>
          <cell r="D82">
            <v>6693.1801231099998</v>
          </cell>
          <cell r="E82">
            <v>7555.8406737400001</v>
          </cell>
          <cell r="F82">
            <v>7415.4809769100002</v>
          </cell>
          <cell r="G82">
            <v>7840.78501848</v>
          </cell>
          <cell r="H82">
            <v>7613.7084496899997</v>
          </cell>
          <cell r="I82">
            <v>7921.3731756300003</v>
          </cell>
          <cell r="J82">
            <v>7995.6584602800003</v>
          </cell>
          <cell r="K82">
            <v>7830.2812045299997</v>
          </cell>
          <cell r="L82">
            <v>8224.9793809099992</v>
          </cell>
          <cell r="M82">
            <v>8034.5914739099999</v>
          </cell>
          <cell r="O82">
            <v>91488.295000690006</v>
          </cell>
        </row>
        <row r="83">
          <cell r="A83" t="str">
            <v xml:space="preserve">     LTR 5 year</v>
          </cell>
          <cell r="B83">
            <v>60095.114218920004</v>
          </cell>
          <cell r="C83">
            <v>61539.133638009997</v>
          </cell>
          <cell r="D83">
            <v>56490.292921079999</v>
          </cell>
          <cell r="E83">
            <v>63385.895666769997</v>
          </cell>
          <cell r="F83">
            <v>62294.292792269996</v>
          </cell>
          <cell r="G83">
            <v>65606.136080519995</v>
          </cell>
          <cell r="H83">
            <v>63445.478181079998</v>
          </cell>
          <cell r="I83">
            <v>66097.160761160005</v>
          </cell>
          <cell r="J83">
            <v>67026.529417400001</v>
          </cell>
          <cell r="K83">
            <v>65989.221554189993</v>
          </cell>
          <cell r="L83">
            <v>69665.727228930002</v>
          </cell>
          <cell r="M83">
            <v>68317.979066889995</v>
          </cell>
          <cell r="O83">
            <v>769952.96152721997</v>
          </cell>
        </row>
        <row r="84">
          <cell r="A84" t="str">
            <v xml:space="preserve">    Cashable GICs</v>
          </cell>
          <cell r="B84">
            <v>318934.95922537002</v>
          </cell>
          <cell r="C84">
            <v>317535.11005277</v>
          </cell>
          <cell r="D84">
            <v>285606.84358499001</v>
          </cell>
          <cell r="E84">
            <v>318444.77035677998</v>
          </cell>
          <cell r="F84">
            <v>311168.17531743</v>
          </cell>
          <cell r="G84">
            <v>326463.64451040002</v>
          </cell>
          <cell r="H84">
            <v>315869.84909643</v>
          </cell>
          <cell r="I84">
            <v>328820.65636178001</v>
          </cell>
          <cell r="J84">
            <v>333010.80798320001</v>
          </cell>
          <cell r="K84">
            <v>326937.31633623998</v>
          </cell>
          <cell r="L84">
            <v>345967.33707241999</v>
          </cell>
          <cell r="M84">
            <v>344582.11983197002</v>
          </cell>
          <cell r="O84">
            <v>3873341.5897297799</v>
          </cell>
        </row>
        <row r="85">
          <cell r="A85" t="str">
            <v xml:space="preserve">     GIC 11-23 mth</v>
          </cell>
          <cell r="B85">
            <v>2886228.0958352201</v>
          </cell>
          <cell r="C85">
            <v>2938690.5826702402</v>
          </cell>
          <cell r="D85">
            <v>2693335.3326135399</v>
          </cell>
          <cell r="E85">
            <v>3058425.8146159998</v>
          </cell>
          <cell r="F85">
            <v>3087162.2076711599</v>
          </cell>
          <cell r="G85">
            <v>3319476.5632761298</v>
          </cell>
          <cell r="H85">
            <v>3219342.3613590598</v>
          </cell>
          <cell r="I85">
            <v>3353683.4889447</v>
          </cell>
          <cell r="J85">
            <v>3400049.6098561599</v>
          </cell>
          <cell r="K85">
            <v>3346924.2997425199</v>
          </cell>
          <cell r="L85">
            <v>3535355.72834644</v>
          </cell>
          <cell r="M85">
            <v>3453524.48475873</v>
          </cell>
          <cell r="O85">
            <v>38292198.569689892</v>
          </cell>
        </row>
        <row r="86">
          <cell r="A86" t="str">
            <v xml:space="preserve">     GIC 25-35 mth</v>
          </cell>
          <cell r="B86">
            <v>462382.99825422</v>
          </cell>
          <cell r="C86">
            <v>490607.54123611999</v>
          </cell>
          <cell r="D86">
            <v>448646.29061586002</v>
          </cell>
          <cell r="E86">
            <v>501495.44656160002</v>
          </cell>
          <cell r="F86">
            <v>491232.55931752</v>
          </cell>
          <cell r="G86">
            <v>515156.88263025001</v>
          </cell>
          <cell r="H86">
            <v>494808.53726970003</v>
          </cell>
          <cell r="I86">
            <v>513242.43800482998</v>
          </cell>
          <cell r="J86">
            <v>518207.63340072002</v>
          </cell>
          <cell r="K86">
            <v>507731.9968124</v>
          </cell>
          <cell r="L86">
            <v>532749.20469519997</v>
          </cell>
          <cell r="M86">
            <v>518513.27684155997</v>
          </cell>
          <cell r="O86">
            <v>5994774.8056399804</v>
          </cell>
        </row>
        <row r="87">
          <cell r="A87" t="str">
            <v xml:space="preserve">     GIC 36-47 mth</v>
          </cell>
          <cell r="B87">
            <v>84023.727612520001</v>
          </cell>
          <cell r="C87">
            <v>85554.641978490006</v>
          </cell>
          <cell r="D87">
            <v>78332.226413440003</v>
          </cell>
          <cell r="E87">
            <v>87715.705178150005</v>
          </cell>
          <cell r="F87">
            <v>86103.492946119994</v>
          </cell>
          <cell r="G87">
            <v>90472.969985849995</v>
          </cell>
          <cell r="H87">
            <v>86828.89110886</v>
          </cell>
          <cell r="I87">
            <v>90210.009991600004</v>
          </cell>
          <cell r="J87">
            <v>91255.732870129999</v>
          </cell>
          <cell r="K87">
            <v>90010.700606059996</v>
          </cell>
          <cell r="L87">
            <v>95643.397462759996</v>
          </cell>
          <cell r="M87">
            <v>94146.485124700004</v>
          </cell>
          <cell r="O87">
            <v>1060297.98127868</v>
          </cell>
        </row>
        <row r="88">
          <cell r="A88" t="str">
            <v xml:space="preserve">     GIC 49-59 mth</v>
          </cell>
          <cell r="B88">
            <v>115474.62006621</v>
          </cell>
          <cell r="C88">
            <v>118144.13452922</v>
          </cell>
          <cell r="D88">
            <v>108512.20714363</v>
          </cell>
          <cell r="E88">
            <v>121832.67961928</v>
          </cell>
          <cell r="F88">
            <v>119882.09527354001</v>
          </cell>
          <cell r="G88">
            <v>126331.48028993</v>
          </cell>
          <cell r="H88">
            <v>121427.30162300001</v>
          </cell>
          <cell r="I88">
            <v>126307.20695081999</v>
          </cell>
          <cell r="J88">
            <v>127857.96051972</v>
          </cell>
          <cell r="K88">
            <v>125589.1455543</v>
          </cell>
          <cell r="L88">
            <v>132198.91880618001</v>
          </cell>
          <cell r="M88">
            <v>128918.42793279</v>
          </cell>
          <cell r="O88">
            <v>1472476.1783086199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3548109.4417681699</v>
          </cell>
          <cell r="C90">
            <v>3632996.9004140701</v>
          </cell>
          <cell r="D90">
            <v>3328826.0567864701</v>
          </cell>
          <cell r="E90">
            <v>3769469.64597503</v>
          </cell>
          <cell r="F90">
            <v>3784380.3552083401</v>
          </cell>
          <cell r="G90">
            <v>4051437.8961821599</v>
          </cell>
          <cell r="H90">
            <v>3922407.0913606202</v>
          </cell>
          <cell r="I90">
            <v>4083443.1438919501</v>
          </cell>
          <cell r="J90">
            <v>4137370.9366467302</v>
          </cell>
          <cell r="K90">
            <v>4070256.1427152799</v>
          </cell>
          <cell r="L90">
            <v>4295947.2493105801</v>
          </cell>
          <cell r="M90">
            <v>4195102.6746577797</v>
          </cell>
          <cell r="O90">
            <v>46819747.534917183</v>
          </cell>
        </row>
        <row r="91">
          <cell r="A91" t="str">
            <v xml:space="preserve">     Brokerage Long Term</v>
          </cell>
          <cell r="B91">
            <v>135479.67398493999</v>
          </cell>
          <cell r="C91">
            <v>140269.30870086001</v>
          </cell>
          <cell r="D91">
            <v>138084.11889596999</v>
          </cell>
          <cell r="E91">
            <v>163065.89956326</v>
          </cell>
          <cell r="F91">
            <v>164311.29983968</v>
          </cell>
          <cell r="G91">
            <v>180414.75480629</v>
          </cell>
          <cell r="H91">
            <v>184450.82294993999</v>
          </cell>
          <cell r="I91">
            <v>195787.43597016999</v>
          </cell>
          <cell r="J91">
            <v>206914.74259876</v>
          </cell>
          <cell r="K91">
            <v>202576.95530808001</v>
          </cell>
          <cell r="L91">
            <v>220186.91476228001</v>
          </cell>
          <cell r="M91">
            <v>218838.69508711001</v>
          </cell>
          <cell r="O91">
            <v>2150380.62246734</v>
          </cell>
        </row>
        <row r="92">
          <cell r="A92" t="str">
            <v xml:space="preserve">     Brokerage Specific Length</v>
          </cell>
          <cell r="B92">
            <v>20508.79655879</v>
          </cell>
          <cell r="C92">
            <v>23932.724636859999</v>
          </cell>
          <cell r="D92">
            <v>22774.27222056</v>
          </cell>
          <cell r="E92">
            <v>26496.023311500001</v>
          </cell>
          <cell r="F92">
            <v>26881.619813590001</v>
          </cell>
          <cell r="G92">
            <v>29404.8083639</v>
          </cell>
          <cell r="H92">
            <v>29679.25681925</v>
          </cell>
          <cell r="I92">
            <v>31950.215875770002</v>
          </cell>
          <cell r="J92">
            <v>33231.866371650001</v>
          </cell>
          <cell r="K92">
            <v>33400.175371359997</v>
          </cell>
          <cell r="L92">
            <v>35795.165046280003</v>
          </cell>
          <cell r="M92">
            <v>35880.789234349999</v>
          </cell>
          <cell r="O92">
            <v>349935.71362385998</v>
          </cell>
        </row>
        <row r="93">
          <cell r="A93" t="str">
            <v xml:space="preserve">    Brokerage Deposit</v>
          </cell>
          <cell r="B93">
            <v>155988.47054373001</v>
          </cell>
          <cell r="C93">
            <v>164202.03333772</v>
          </cell>
          <cell r="D93">
            <v>160858.39111652999</v>
          </cell>
          <cell r="E93">
            <v>189561.92287476</v>
          </cell>
          <cell r="F93">
            <v>191192.91965326999</v>
          </cell>
          <cell r="G93">
            <v>209819.56317019</v>
          </cell>
          <cell r="H93">
            <v>214130.07976918999</v>
          </cell>
          <cell r="I93">
            <v>227737.65184594001</v>
          </cell>
          <cell r="J93">
            <v>240146.60897040999</v>
          </cell>
          <cell r="K93">
            <v>235977.13067943999</v>
          </cell>
          <cell r="L93">
            <v>255982.07980856</v>
          </cell>
          <cell r="M93">
            <v>254719.48432146001</v>
          </cell>
          <cell r="O93">
            <v>2500316.3360911999</v>
          </cell>
        </row>
        <row r="94">
          <cell r="A94" t="str">
            <v xml:space="preserve">     Indexed Linked</v>
          </cell>
          <cell r="B94">
            <v>127790.47112563001</v>
          </cell>
          <cell r="C94">
            <v>130723.00086781</v>
          </cell>
          <cell r="D94">
            <v>120027.98404456</v>
          </cell>
          <cell r="E94">
            <v>137173.06435125999</v>
          </cell>
          <cell r="F94">
            <v>137189.60632282999</v>
          </cell>
          <cell r="G94">
            <v>144645.93852989</v>
          </cell>
          <cell r="H94">
            <v>139096.91338077001</v>
          </cell>
          <cell r="I94">
            <v>144504.45259714001</v>
          </cell>
          <cell r="J94">
            <v>146533.64889884001</v>
          </cell>
          <cell r="K94">
            <v>143885.36782578999</v>
          </cell>
          <cell r="L94">
            <v>151473.64726016999</v>
          </cell>
          <cell r="M94">
            <v>148468.7012258</v>
          </cell>
          <cell r="O94">
            <v>1671512.79643049</v>
          </cell>
        </row>
        <row r="95">
          <cell r="A95" t="str">
            <v xml:space="preserve">     5 Yr Escalator</v>
          </cell>
          <cell r="B95">
            <v>364655.52629735001</v>
          </cell>
          <cell r="C95">
            <v>375969.87067247002</v>
          </cell>
          <cell r="D95">
            <v>355896.29232738999</v>
          </cell>
          <cell r="E95">
            <v>413787.42012872</v>
          </cell>
          <cell r="F95">
            <v>411068.35957545001</v>
          </cell>
          <cell r="G95">
            <v>432269.47659480001</v>
          </cell>
          <cell r="H95">
            <v>415324.33996319998</v>
          </cell>
          <cell r="I95">
            <v>431218.90192777</v>
          </cell>
          <cell r="J95">
            <v>435773.26566131</v>
          </cell>
          <cell r="K95">
            <v>427479.59877123998</v>
          </cell>
          <cell r="L95">
            <v>449465.84157857997</v>
          </cell>
          <cell r="M95">
            <v>438222.19452809001</v>
          </cell>
          <cell r="O95">
            <v>4951131.0880263699</v>
          </cell>
        </row>
        <row r="96">
          <cell r="A96" t="str">
            <v xml:space="preserve">     3 Yr Escalator</v>
          </cell>
          <cell r="B96">
            <v>754955.62874571001</v>
          </cell>
          <cell r="C96">
            <v>784513.08408706996</v>
          </cell>
          <cell r="D96">
            <v>736443.22526097996</v>
          </cell>
          <cell r="E96">
            <v>844311.89689195994</v>
          </cell>
          <cell r="F96">
            <v>834272.01330567</v>
          </cell>
          <cell r="G96">
            <v>877779.95782268001</v>
          </cell>
          <cell r="H96">
            <v>848169.43011238996</v>
          </cell>
          <cell r="I96">
            <v>891770.43120194995</v>
          </cell>
          <cell r="J96">
            <v>915751.45569683996</v>
          </cell>
          <cell r="K96">
            <v>907539.18511754996</v>
          </cell>
          <cell r="L96">
            <v>971541.24627586</v>
          </cell>
          <cell r="M96">
            <v>972607.37236392999</v>
          </cell>
          <cell r="O96">
            <v>10339654.926882589</v>
          </cell>
        </row>
        <row r="97">
          <cell r="A97" t="str">
            <v xml:space="preserve">    Special Terms</v>
          </cell>
          <cell r="B97">
            <v>1247401.6261686899</v>
          </cell>
          <cell r="C97">
            <v>1291205.9556273499</v>
          </cell>
          <cell r="D97">
            <v>1212367.50163293</v>
          </cell>
          <cell r="E97">
            <v>1395272.38137194</v>
          </cell>
          <cell r="F97">
            <v>1382529.9792039499</v>
          </cell>
          <cell r="G97">
            <v>1454695.3729473699</v>
          </cell>
          <cell r="H97">
            <v>1402590.6834563599</v>
          </cell>
          <cell r="I97">
            <v>1467493.7857268599</v>
          </cell>
          <cell r="J97">
            <v>1498058.37025699</v>
          </cell>
          <cell r="K97">
            <v>1478904.1517145799</v>
          </cell>
          <cell r="L97">
            <v>1572480.7351146101</v>
          </cell>
          <cell r="M97">
            <v>1559298.2681178199</v>
          </cell>
          <cell r="O97">
            <v>16962298.811339449</v>
          </cell>
        </row>
        <row r="98">
          <cell r="A98" t="str">
            <v xml:space="preserve">   Fixed Deposits</v>
          </cell>
          <cell r="B98">
            <v>8299273.7261408996</v>
          </cell>
          <cell r="C98">
            <v>8568708.5532933995</v>
          </cell>
          <cell r="D98">
            <v>7924648.8562846296</v>
          </cell>
          <cell r="E98">
            <v>9011794.5703513902</v>
          </cell>
          <cell r="F98">
            <v>8978271.2805040609</v>
          </cell>
          <cell r="G98">
            <v>9548469.9039594494</v>
          </cell>
          <cell r="H98">
            <v>9281364.37099641</v>
          </cell>
          <cell r="I98">
            <v>9726069.5614142306</v>
          </cell>
          <cell r="J98">
            <v>9922670.1866284907</v>
          </cell>
          <cell r="K98">
            <v>9795566.9997671302</v>
          </cell>
          <cell r="L98">
            <v>10364320.5442941</v>
          </cell>
          <cell r="M98">
            <v>10174052.893725101</v>
          </cell>
          <cell r="O98">
            <v>111595211.44735929</v>
          </cell>
        </row>
        <row r="99">
          <cell r="A99" t="str">
            <v xml:space="preserve">  Member Deposits</v>
          </cell>
          <cell r="B99">
            <v>10751447.0803931</v>
          </cell>
          <cell r="C99">
            <v>11034069.6815932</v>
          </cell>
          <cell r="D99">
            <v>10178853.9324235</v>
          </cell>
          <cell r="E99">
            <v>11532721.331301</v>
          </cell>
          <cell r="F99">
            <v>11446572.4764097</v>
          </cell>
          <cell r="G99">
            <v>12155532.3425158</v>
          </cell>
          <cell r="H99">
            <v>11860900.9275849</v>
          </cell>
          <cell r="I99">
            <v>12428057.5660595</v>
          </cell>
          <cell r="J99">
            <v>12666710.241167201</v>
          </cell>
          <cell r="K99">
            <v>12446700.743343599</v>
          </cell>
          <cell r="L99">
            <v>13076174.029312501</v>
          </cell>
          <cell r="M99">
            <v>12814213.579932399</v>
          </cell>
          <cell r="O99">
            <v>142391953.93203643</v>
          </cell>
        </row>
        <row r="100">
          <cell r="A100" t="str">
            <v xml:space="preserve">   Cuco Loan</v>
          </cell>
          <cell r="B100">
            <v>1057803.27868852</v>
          </cell>
          <cell r="C100">
            <v>1107906.8493150701</v>
          </cell>
          <cell r="D100">
            <v>903364.38356164005</v>
          </cell>
          <cell r="E100">
            <v>850936.98630136997</v>
          </cell>
          <cell r="F100">
            <v>650805.47945205995</v>
          </cell>
          <cell r="G100">
            <v>499698.63013698999</v>
          </cell>
          <cell r="H100">
            <v>425216.43835616001</v>
          </cell>
          <cell r="I100">
            <v>354010.95890411001</v>
          </cell>
          <cell r="J100">
            <v>274487.67123287998</v>
          </cell>
          <cell r="K100">
            <v>255079.4520548</v>
          </cell>
          <cell r="L100">
            <v>298180.82191781001</v>
          </cell>
          <cell r="M100">
            <v>357917.80821917998</v>
          </cell>
          <cell r="O100">
            <v>7035408.75814059</v>
          </cell>
        </row>
        <row r="101">
          <cell r="A101" t="str">
            <v xml:space="preserve">   50th Anniversary Shares</v>
          </cell>
          <cell r="B101">
            <v>249551.08754097999</v>
          </cell>
          <cell r="C101">
            <v>263747.47002740001</v>
          </cell>
          <cell r="D101">
            <v>238223.52131506999</v>
          </cell>
          <cell r="E101">
            <v>263747.47002740001</v>
          </cell>
          <cell r="F101">
            <v>255239.48712328999</v>
          </cell>
          <cell r="G101">
            <v>263747.47002740001</v>
          </cell>
          <cell r="H101">
            <v>255239.48712328999</v>
          </cell>
          <cell r="I101">
            <v>263747.47002740001</v>
          </cell>
          <cell r="J101">
            <v>263747.47002740001</v>
          </cell>
          <cell r="K101">
            <v>452499.76109589002</v>
          </cell>
          <cell r="L101">
            <v>467583.08646575001</v>
          </cell>
          <cell r="M101">
            <v>452499.76109589002</v>
          </cell>
          <cell r="O101">
            <v>3689573.54189716</v>
          </cell>
        </row>
        <row r="102">
          <cell r="A102" t="str">
            <v xml:space="preserve">   Series 96 Shares</v>
          </cell>
          <cell r="B102">
            <v>158261.64403689001</v>
          </cell>
          <cell r="C102">
            <v>158695.23758218999</v>
          </cell>
          <cell r="D102">
            <v>143337.63394520999</v>
          </cell>
          <cell r="E102">
            <v>158695.23758218999</v>
          </cell>
          <cell r="F102">
            <v>153576.03636986</v>
          </cell>
          <cell r="G102">
            <v>158695.23758218999</v>
          </cell>
          <cell r="H102">
            <v>153576.03636986</v>
          </cell>
          <cell r="I102">
            <v>158695.23758218999</v>
          </cell>
          <cell r="J102">
            <v>158695.23758218999</v>
          </cell>
          <cell r="K102">
            <v>154900.63</v>
          </cell>
          <cell r="L102">
            <v>166907.71808903999</v>
          </cell>
          <cell r="M102">
            <v>161523.59815069</v>
          </cell>
          <cell r="O102">
            <v>1885559.4848724999</v>
          </cell>
        </row>
        <row r="103">
          <cell r="A103" t="str">
            <v xml:space="preserve">   Series 01 Shares</v>
          </cell>
          <cell r="B103">
            <v>216520.98393443</v>
          </cell>
          <cell r="C103">
            <v>217114.19210958999</v>
          </cell>
          <cell r="D103">
            <v>196103.14126027</v>
          </cell>
          <cell r="E103">
            <v>217114.19210958999</v>
          </cell>
          <cell r="F103">
            <v>249562.56328767</v>
          </cell>
          <cell r="G103">
            <v>298648.43868492998</v>
          </cell>
          <cell r="H103">
            <v>328466.67287671001</v>
          </cell>
          <cell r="I103">
            <v>380182.68526027002</v>
          </cell>
          <cell r="J103">
            <v>420949.80854795</v>
          </cell>
          <cell r="K103">
            <v>210110.50849315</v>
          </cell>
          <cell r="L103">
            <v>217114.19210958999</v>
          </cell>
          <cell r="M103">
            <v>210110.50849315</v>
          </cell>
          <cell r="O103">
            <v>3161997.8871673001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-76.024112020000004</v>
          </cell>
          <cell r="C106">
            <v>-76.232397259999999</v>
          </cell>
          <cell r="D106">
            <v>-68.855068489999994</v>
          </cell>
          <cell r="E106">
            <v>-76.232397259999999</v>
          </cell>
          <cell r="F106">
            <v>-73.773287670000002</v>
          </cell>
          <cell r="G106">
            <v>-76.232397259999999</v>
          </cell>
          <cell r="H106">
            <v>-73.773287670000002</v>
          </cell>
          <cell r="I106">
            <v>-76.232397259999999</v>
          </cell>
          <cell r="J106">
            <v>-76.232397259999999</v>
          </cell>
          <cell r="K106">
            <v>-73.773287670000002</v>
          </cell>
          <cell r="L106">
            <v>-76.232397259999999</v>
          </cell>
          <cell r="M106">
            <v>-73.773287670000002</v>
          </cell>
          <cell r="O106">
            <v>-897.36671475000003</v>
          </cell>
        </row>
        <row r="107">
          <cell r="A107" t="str">
            <v xml:space="preserve">  Other Liabilities</v>
          </cell>
          <cell r="B107">
            <v>1682060.9700887999</v>
          </cell>
          <cell r="C107">
            <v>1747387.51663699</v>
          </cell>
          <cell r="D107">
            <v>1480959.8250136999</v>
          </cell>
          <cell r="E107">
            <v>1490417.6536232899</v>
          </cell>
          <cell r="F107">
            <v>1309109.7929452099</v>
          </cell>
          <cell r="G107">
            <v>1220713.5440342501</v>
          </cell>
          <cell r="H107">
            <v>1162424.8614383501</v>
          </cell>
          <cell r="I107">
            <v>1156560.1193767099</v>
          </cell>
          <cell r="J107">
            <v>1117803.95499316</v>
          </cell>
          <cell r="K107">
            <v>1072516.5783561701</v>
          </cell>
          <cell r="L107">
            <v>1149709.5861849301</v>
          </cell>
          <cell r="M107">
            <v>1181977.90267124</v>
          </cell>
          <cell r="O107">
            <v>15771642.3053628</v>
          </cell>
        </row>
        <row r="108">
          <cell r="A108" t="str">
            <v xml:space="preserve"> Total Interest Expense</v>
          </cell>
          <cell r="B108">
            <v>12433508.050481901</v>
          </cell>
          <cell r="C108">
            <v>12781457.1982302</v>
          </cell>
          <cell r="D108">
            <v>11659813.757437199</v>
          </cell>
          <cell r="E108">
            <v>13023138.984924201</v>
          </cell>
          <cell r="F108">
            <v>12755682.2693549</v>
          </cell>
          <cell r="G108">
            <v>13376245.886550101</v>
          </cell>
          <cell r="H108">
            <v>13023325.7890232</v>
          </cell>
          <cell r="I108">
            <v>13584617.685436299</v>
          </cell>
          <cell r="J108">
            <v>13784514.1961604</v>
          </cell>
          <cell r="K108">
            <v>13519217.3216998</v>
          </cell>
          <cell r="L108">
            <v>14225883.6154975</v>
          </cell>
          <cell r="M108">
            <v>13996191.4826036</v>
          </cell>
          <cell r="O108">
            <v>158163596.23739934</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5676.2295082000001</v>
          </cell>
          <cell r="C113">
            <v>-126500</v>
          </cell>
          <cell r="D113">
            <v>-116794.52054795</v>
          </cell>
          <cell r="E113">
            <v>-129308.21917808001</v>
          </cell>
          <cell r="F113">
            <v>-125136.98630136999</v>
          </cell>
          <cell r="G113">
            <v>-129308.21917808001</v>
          </cell>
          <cell r="H113">
            <v>-125136.98630136999</v>
          </cell>
          <cell r="I113">
            <v>-129308.21917808001</v>
          </cell>
          <cell r="J113">
            <v>-129308.21917808001</v>
          </cell>
          <cell r="K113">
            <v>-100472.60273973001</v>
          </cell>
          <cell r="L113">
            <v>-70493.150684930006</v>
          </cell>
          <cell r="M113">
            <v>-68219.178082190003</v>
          </cell>
          <cell r="O113">
            <v>-1244310.0718616601</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5676.2295082000001</v>
          </cell>
          <cell r="C115">
            <v>-126500</v>
          </cell>
          <cell r="D115">
            <v>-116794.52054795</v>
          </cell>
          <cell r="E115">
            <v>-129308.21917808001</v>
          </cell>
          <cell r="F115">
            <v>-125136.98630136999</v>
          </cell>
          <cell r="G115">
            <v>-129308.21917808001</v>
          </cell>
          <cell r="H115">
            <v>-125136.98630136999</v>
          </cell>
          <cell r="I115">
            <v>-129308.21917808001</v>
          </cell>
          <cell r="J115">
            <v>-129308.21917808001</v>
          </cell>
          <cell r="K115">
            <v>-100472.60273973001</v>
          </cell>
          <cell r="L115">
            <v>-70493.150684930006</v>
          </cell>
          <cell r="M115">
            <v>-68219.178082190003</v>
          </cell>
          <cell r="O115">
            <v>-1244310.0718616601</v>
          </cell>
        </row>
        <row r="117">
          <cell r="A117" t="str">
            <v xml:space="preserve"> Net Interest Income</v>
          </cell>
          <cell r="B117">
            <v>9245374.6192102395</v>
          </cell>
          <cell r="C117">
            <v>9090739.1383506395</v>
          </cell>
          <cell r="D117">
            <v>8276468.2532809097</v>
          </cell>
          <cell r="E117">
            <v>9092233.7449942604</v>
          </cell>
          <cell r="F117">
            <v>8697953.4442663006</v>
          </cell>
          <cell r="G117">
            <v>8985882.3087577205</v>
          </cell>
          <cell r="H117">
            <v>8740787.5563500896</v>
          </cell>
          <cell r="I117">
            <v>9029549.2723616194</v>
          </cell>
          <cell r="J117">
            <v>9046537.4043250792</v>
          </cell>
          <cell r="K117">
            <v>8747541.6976202205</v>
          </cell>
          <cell r="L117">
            <v>9004618.6340454407</v>
          </cell>
          <cell r="M117">
            <v>8726199.6271729693</v>
          </cell>
          <cell r="O117">
            <v>106683885.70073548</v>
          </cell>
        </row>
        <row r="119">
          <cell r="A119" t="str">
            <v xml:space="preserve"> Provision for Loan Loss</v>
          </cell>
          <cell r="B119">
            <v>516559</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6305320</v>
          </cell>
        </row>
        <row r="121">
          <cell r="A121" t="str">
            <v>Other Income:</v>
          </cell>
        </row>
        <row r="122">
          <cell r="A122" t="str">
            <v xml:space="preserve"> Other Income</v>
          </cell>
          <cell r="B122">
            <v>3306381</v>
          </cell>
          <cell r="C122">
            <v>2962296</v>
          </cell>
          <cell r="D122">
            <v>2941687</v>
          </cell>
          <cell r="E122">
            <v>2879289</v>
          </cell>
          <cell r="F122">
            <v>3010075</v>
          </cell>
          <cell r="G122">
            <v>2884971</v>
          </cell>
          <cell r="H122">
            <v>2942131</v>
          </cell>
          <cell r="I122">
            <v>3035173</v>
          </cell>
          <cell r="J122">
            <v>2881230</v>
          </cell>
          <cell r="K122">
            <v>2883780</v>
          </cell>
          <cell r="L122">
            <v>2873349</v>
          </cell>
          <cell r="M122">
            <v>2870645</v>
          </cell>
          <cell r="O122">
            <v>35471007</v>
          </cell>
        </row>
        <row r="124">
          <cell r="A124" t="str">
            <v>Other Expense:</v>
          </cell>
        </row>
        <row r="125">
          <cell r="A125" t="str">
            <v xml:space="preserve"> Other Expense</v>
          </cell>
          <cell r="B125">
            <v>8842381</v>
          </cell>
          <cell r="C125">
            <v>9269627</v>
          </cell>
          <cell r="D125">
            <v>8691652</v>
          </cell>
          <cell r="E125">
            <v>9719147</v>
          </cell>
          <cell r="F125">
            <v>9419134</v>
          </cell>
          <cell r="G125">
            <v>9360339</v>
          </cell>
          <cell r="H125">
            <v>9238537</v>
          </cell>
          <cell r="I125">
            <v>9206182</v>
          </cell>
          <cell r="J125">
            <v>8870555</v>
          </cell>
          <cell r="K125">
            <v>9124675</v>
          </cell>
          <cell r="L125">
            <v>9218907</v>
          </cell>
          <cell r="M125">
            <v>8813158</v>
          </cell>
          <cell r="O125">
            <v>109774294</v>
          </cell>
        </row>
        <row r="127">
          <cell r="A127" t="str">
            <v>Income Before Adjustments &amp; Taxes</v>
          </cell>
          <cell r="B127">
            <v>3192815.6192102395</v>
          </cell>
          <cell r="C127">
            <v>2257157.1383506395</v>
          </cell>
          <cell r="D127">
            <v>2000252.2532809097</v>
          </cell>
          <cell r="E127">
            <v>1726124.7449942604</v>
          </cell>
          <cell r="F127">
            <v>1762643.4442663006</v>
          </cell>
          <cell r="G127">
            <v>1984263.3087577205</v>
          </cell>
          <cell r="H127">
            <v>1918130.5563500896</v>
          </cell>
          <cell r="I127">
            <v>2332289.2723616194</v>
          </cell>
          <cell r="J127">
            <v>2530961.4043250792</v>
          </cell>
          <cell r="K127">
            <v>1980395.6976202205</v>
          </cell>
          <cell r="L127">
            <v>2132809.6340454407</v>
          </cell>
          <cell r="M127">
            <v>2257435.6271729693</v>
          </cell>
          <cell r="O127">
            <v>26075278.70073548</v>
          </cell>
        </row>
        <row r="129">
          <cell r="A129" t="str">
            <v xml:space="preserve"> Pretax Income</v>
          </cell>
          <cell r="B129">
            <v>3192815.61921024</v>
          </cell>
          <cell r="C129">
            <v>2257157.13835064</v>
          </cell>
          <cell r="D129">
            <v>2000252.25328091</v>
          </cell>
          <cell r="E129">
            <v>1726124.7449942599</v>
          </cell>
          <cell r="F129">
            <v>1762643.4442662999</v>
          </cell>
          <cell r="G129">
            <v>1984263.30875772</v>
          </cell>
          <cell r="H129">
            <v>1918130.5563501001</v>
          </cell>
          <cell r="I129">
            <v>2332289.2723616399</v>
          </cell>
          <cell r="J129">
            <v>2530961.4043250801</v>
          </cell>
          <cell r="K129">
            <v>1980395.69762023</v>
          </cell>
          <cell r="L129">
            <v>2132809.6340454398</v>
          </cell>
          <cell r="M129">
            <v>2257435.6271729702</v>
          </cell>
          <cell r="O129">
            <v>26075278.700735532</v>
          </cell>
        </row>
        <row r="130">
          <cell r="A130" t="str">
            <v xml:space="preserve"> Local Tax #1</v>
          </cell>
          <cell r="B130">
            <v>594502.26829697005</v>
          </cell>
          <cell r="C130">
            <v>420282.65916092001</v>
          </cell>
          <cell r="D130">
            <v>372446.96956091002</v>
          </cell>
          <cell r="E130">
            <v>321404.42751795001</v>
          </cell>
          <cell r="F130">
            <v>328204.20932237001</v>
          </cell>
          <cell r="G130">
            <v>369469.82809068001</v>
          </cell>
          <cell r="H130">
            <v>357155.90959240001</v>
          </cell>
          <cell r="I130">
            <v>434272.26251373999</v>
          </cell>
          <cell r="J130">
            <v>471265.01348535001</v>
          </cell>
          <cell r="K130">
            <v>368749.67889692</v>
          </cell>
          <cell r="L130">
            <v>397129.15385927999</v>
          </cell>
          <cell r="M130">
            <v>420334.51377962</v>
          </cell>
          <cell r="O130">
            <v>4855216.8940771101</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594502.26829697005</v>
          </cell>
          <cell r="C134">
            <v>420282.65916092001</v>
          </cell>
          <cell r="D134">
            <v>372446.96956091002</v>
          </cell>
          <cell r="E134">
            <v>321404.42751795001</v>
          </cell>
          <cell r="F134">
            <v>328204.20932237001</v>
          </cell>
          <cell r="G134">
            <v>369469.82809068001</v>
          </cell>
          <cell r="H134">
            <v>357155.90959240001</v>
          </cell>
          <cell r="I134">
            <v>434272.26251373999</v>
          </cell>
          <cell r="J134">
            <v>471265.01348535001</v>
          </cell>
          <cell r="K134">
            <v>368749.67889692</v>
          </cell>
          <cell r="L134">
            <v>397129.15385927999</v>
          </cell>
          <cell r="M134">
            <v>420334.51377962</v>
          </cell>
          <cell r="O134">
            <v>4855216.8940771101</v>
          </cell>
        </row>
        <row r="136">
          <cell r="A136" t="str">
            <v xml:space="preserve"> Net Tax</v>
          </cell>
          <cell r="B136">
            <v>594502.26829697005</v>
          </cell>
          <cell r="C136">
            <v>420282.65916092001</v>
          </cell>
          <cell r="D136">
            <v>372446.96956091002</v>
          </cell>
          <cell r="E136">
            <v>321404.42751795001</v>
          </cell>
          <cell r="F136">
            <v>328204.20932237001</v>
          </cell>
          <cell r="G136">
            <v>369469.82809068001</v>
          </cell>
          <cell r="H136">
            <v>357155.90959240001</v>
          </cell>
          <cell r="I136">
            <v>434272.26251373999</v>
          </cell>
          <cell r="J136">
            <v>471265.01348535001</v>
          </cell>
          <cell r="K136">
            <v>368749.67889692</v>
          </cell>
          <cell r="L136">
            <v>397129.15385927999</v>
          </cell>
          <cell r="M136">
            <v>420334.51377962</v>
          </cell>
          <cell r="O136">
            <v>4855216.8940771101</v>
          </cell>
        </row>
        <row r="138">
          <cell r="A138" t="str">
            <v xml:space="preserve"> Net Income</v>
          </cell>
          <cell r="B138">
            <v>2598313.3509132601</v>
          </cell>
          <cell r="C138">
            <v>1836874.47918972</v>
          </cell>
          <cell r="D138">
            <v>1627805.2837199999</v>
          </cell>
          <cell r="E138">
            <v>1404720.3174763101</v>
          </cell>
          <cell r="F138">
            <v>1434439.2349439401</v>
          </cell>
          <cell r="G138">
            <v>1614793.48066705</v>
          </cell>
          <cell r="H138">
            <v>1560974.6467577</v>
          </cell>
          <cell r="I138">
            <v>1898017.0098479099</v>
          </cell>
          <cell r="J138">
            <v>2059696.3908397399</v>
          </cell>
          <cell r="K138">
            <v>1611646.01872331</v>
          </cell>
          <cell r="L138">
            <v>1735680.48018616</v>
          </cell>
          <cell r="M138">
            <v>1837101.11339334</v>
          </cell>
          <cell r="O138">
            <v>21220061.806658439</v>
          </cell>
        </row>
      </sheetData>
      <sheetData sheetId="20" refreshError="1">
        <row r="4">
          <cell r="A4" t="str">
            <v>Meridian Credit Union Limited</v>
          </cell>
        </row>
        <row r="5">
          <cell r="A5" t="str">
            <v>ROLL UP 4Mo</v>
          </cell>
        </row>
        <row r="6">
          <cell r="A6" t="str">
            <v>ROLL UP 4Mo</v>
          </cell>
        </row>
        <row r="8">
          <cell r="A8" t="str">
            <v>Interest Income:</v>
          </cell>
        </row>
        <row r="9">
          <cell r="A9" t="str">
            <v xml:space="preserve">   League Account</v>
          </cell>
          <cell r="B9">
            <v>5308.2191780800003</v>
          </cell>
          <cell r="C9">
            <v>4794.52054795</v>
          </cell>
          <cell r="D9">
            <v>5308.2191780800003</v>
          </cell>
          <cell r="E9">
            <v>5136.9863013699996</v>
          </cell>
          <cell r="F9">
            <v>5308.2191780800003</v>
          </cell>
          <cell r="G9">
            <v>5136.9863013699996</v>
          </cell>
          <cell r="H9">
            <v>5308.2191780800003</v>
          </cell>
          <cell r="I9">
            <v>5308.2191780800003</v>
          </cell>
          <cell r="J9">
            <v>5136.9863013699996</v>
          </cell>
          <cell r="K9">
            <v>5308.2191780800003</v>
          </cell>
          <cell r="L9">
            <v>5136.9863013699996</v>
          </cell>
          <cell r="M9">
            <v>5308.2191780800003</v>
          </cell>
          <cell r="O9">
            <v>62499.999999990003</v>
          </cell>
        </row>
        <row r="10">
          <cell r="A10" t="str">
            <v xml:space="preserve">  Cash &amp; Due</v>
          </cell>
          <cell r="B10">
            <v>5308.2191780800003</v>
          </cell>
          <cell r="C10">
            <v>4794.52054795</v>
          </cell>
          <cell r="D10">
            <v>5308.2191780800003</v>
          </cell>
          <cell r="E10">
            <v>5136.9863013699996</v>
          </cell>
          <cell r="F10">
            <v>5308.2191780800003</v>
          </cell>
          <cell r="G10">
            <v>5136.9863013699996</v>
          </cell>
          <cell r="H10">
            <v>5308.2191780800003</v>
          </cell>
          <cell r="I10">
            <v>5308.2191780800003</v>
          </cell>
          <cell r="J10">
            <v>5136.9863013699996</v>
          </cell>
          <cell r="K10">
            <v>5308.2191780800003</v>
          </cell>
          <cell r="L10">
            <v>5136.9863013699996</v>
          </cell>
          <cell r="M10">
            <v>5308.2191780800003</v>
          </cell>
          <cell r="O10">
            <v>62499.999999990003</v>
          </cell>
        </row>
        <row r="11">
          <cell r="A11" t="str">
            <v xml:space="preserve">   Short Market</v>
          </cell>
          <cell r="B11">
            <v>36787.198027400002</v>
          </cell>
          <cell r="C11">
            <v>25092.353884929998</v>
          </cell>
          <cell r="D11">
            <v>7613.0159999999996</v>
          </cell>
          <cell r="E11">
            <v>6513.1714191800002</v>
          </cell>
          <cell r="F11">
            <v>9670.5930739699998</v>
          </cell>
          <cell r="G11">
            <v>9665.1241643800004</v>
          </cell>
          <cell r="H11">
            <v>11571.183057529999</v>
          </cell>
          <cell r="I11">
            <v>16159.4428274</v>
          </cell>
          <cell r="J11">
            <v>17841.36236712</v>
          </cell>
          <cell r="K11">
            <v>22172.101939730001</v>
          </cell>
          <cell r="L11">
            <v>28156.231495889999</v>
          </cell>
          <cell r="M11">
            <v>33119.241205480001</v>
          </cell>
          <cell r="O11">
            <v>224361.01946300999</v>
          </cell>
        </row>
        <row r="12">
          <cell r="A12" t="str">
            <v xml:space="preserve">   CUCO Liquidity Reserve</v>
          </cell>
          <cell r="B12">
            <v>889313.73152109003</v>
          </cell>
          <cell r="C12">
            <v>827199.62703778001</v>
          </cell>
          <cell r="D12">
            <v>942154.64729936002</v>
          </cell>
          <cell r="E12">
            <v>909444.47837768996</v>
          </cell>
          <cell r="F12">
            <v>937972.00773010997</v>
          </cell>
          <cell r="G12">
            <v>907298.21765183005</v>
          </cell>
          <cell r="H12">
            <v>936763.19792413001</v>
          </cell>
          <cell r="I12">
            <v>935146.31425622001</v>
          </cell>
          <cell r="J12">
            <v>904152.14903797</v>
          </cell>
          <cell r="K12">
            <v>933444.11833447998</v>
          </cell>
          <cell r="L12">
            <v>901492.27638088004</v>
          </cell>
          <cell r="M12">
            <v>930459.73776011996</v>
          </cell>
          <cell r="O12">
            <v>10954840.50331166</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44461.703653600001</v>
          </cell>
          <cell r="C14">
            <v>48399.445190760001</v>
          </cell>
          <cell r="D14">
            <v>59266.792797399998</v>
          </cell>
          <cell r="E14">
            <v>59185.789280090001</v>
          </cell>
          <cell r="F14">
            <v>61262.010136700002</v>
          </cell>
          <cell r="G14">
            <v>59292.815039339999</v>
          </cell>
          <cell r="H14">
            <v>61290.671617200001</v>
          </cell>
          <cell r="I14">
            <v>61277.033750299997</v>
          </cell>
          <cell r="J14">
            <v>59297.715744579997</v>
          </cell>
          <cell r="K14">
            <v>61281.803724019999</v>
          </cell>
          <cell r="L14">
            <v>59302.718199939998</v>
          </cell>
          <cell r="M14">
            <v>61277.301356060001</v>
          </cell>
          <cell r="O14">
            <v>695595.80048999004</v>
          </cell>
        </row>
        <row r="15">
          <cell r="A15" t="str">
            <v xml:space="preserve">   Long Term Investments</v>
          </cell>
          <cell r="B15">
            <v>14906.727677639999</v>
          </cell>
          <cell r="C15">
            <v>13464.142056520001</v>
          </cell>
          <cell r="D15">
            <v>14906.728703819999</v>
          </cell>
          <cell r="E15">
            <v>14425.866487560001</v>
          </cell>
          <cell r="F15">
            <v>14906.72870381</v>
          </cell>
          <cell r="G15">
            <v>14425.866487560001</v>
          </cell>
          <cell r="H15">
            <v>14906.72870381</v>
          </cell>
          <cell r="I15">
            <v>14906.72870381</v>
          </cell>
          <cell r="J15">
            <v>14425.866487560001</v>
          </cell>
          <cell r="K15">
            <v>14912.701362690001</v>
          </cell>
          <cell r="L15">
            <v>14436.44501363</v>
          </cell>
          <cell r="M15">
            <v>14917.694966769999</v>
          </cell>
          <cell r="O15">
            <v>175542.22535518001</v>
          </cell>
        </row>
        <row r="16">
          <cell r="A16" t="str">
            <v xml:space="preserve">   Asset Balancing Account</v>
          </cell>
          <cell r="B16">
            <v>37547.375776870002</v>
          </cell>
          <cell r="C16">
            <v>49164.439791999997</v>
          </cell>
          <cell r="D16">
            <v>54354.931642199997</v>
          </cell>
          <cell r="E16">
            <v>82169.600979270006</v>
          </cell>
          <cell r="F16">
            <v>98117.423067750002</v>
          </cell>
          <cell r="G16">
            <v>92261.981041949999</v>
          </cell>
          <cell r="H16">
            <v>110209.06671285001</v>
          </cell>
          <cell r="I16">
            <v>117325.1370269</v>
          </cell>
          <cell r="J16">
            <v>113332.27245054999</v>
          </cell>
          <cell r="K16">
            <v>120854.06270455</v>
          </cell>
          <cell r="L16">
            <v>123825.21456772</v>
          </cell>
          <cell r="M16">
            <v>136310.20810108</v>
          </cell>
          <cell r="O16">
            <v>1135471.7138636899</v>
          </cell>
        </row>
        <row r="17">
          <cell r="A17" t="str">
            <v xml:space="preserve">  Total Investments</v>
          </cell>
          <cell r="B17">
            <v>1023016.7366566</v>
          </cell>
          <cell r="C17">
            <v>963320.00796198996</v>
          </cell>
          <cell r="D17">
            <v>1078296.11644278</v>
          </cell>
          <cell r="E17">
            <v>1071738.9065437899</v>
          </cell>
          <cell r="F17">
            <v>1121928.7627123401</v>
          </cell>
          <cell r="G17">
            <v>1082944.0043850599</v>
          </cell>
          <cell r="H17">
            <v>1134740.84801552</v>
          </cell>
          <cell r="I17">
            <v>1144814.6565646301</v>
          </cell>
          <cell r="J17">
            <v>1109049.3660877801</v>
          </cell>
          <cell r="K17">
            <v>1152664.7880654701</v>
          </cell>
          <cell r="L17">
            <v>1127212.88565806</v>
          </cell>
          <cell r="M17">
            <v>1176084.18338951</v>
          </cell>
          <cell r="O17">
            <v>13185811.26248353</v>
          </cell>
        </row>
        <row r="18">
          <cell r="A18" t="str">
            <v xml:space="preserve">    Variable Rate Mortgages</v>
          </cell>
          <cell r="B18">
            <v>830393.75931666</v>
          </cell>
          <cell r="C18">
            <v>819002.73269207997</v>
          </cell>
          <cell r="D18">
            <v>1014185.20776015</v>
          </cell>
          <cell r="E18">
            <v>987397.82506164</v>
          </cell>
          <cell r="F18">
            <v>1029835.1371248499</v>
          </cell>
          <cell r="G18">
            <v>1006067.3996966</v>
          </cell>
          <cell r="H18">
            <v>1050767.9284819199</v>
          </cell>
          <cell r="I18">
            <v>1064464.1430349301</v>
          </cell>
          <cell r="J18">
            <v>1044571.06281483</v>
          </cell>
          <cell r="K18">
            <v>1095333.40095084</v>
          </cell>
          <cell r="L18">
            <v>1074180.85948311</v>
          </cell>
          <cell r="M18">
            <v>1125057.55305301</v>
          </cell>
          <cell r="O18">
            <v>12141257.009470619</v>
          </cell>
        </row>
        <row r="19">
          <cell r="A19" t="str">
            <v xml:space="preserve">    6 Month Mortgage</v>
          </cell>
          <cell r="B19">
            <v>14127.098560689999</v>
          </cell>
          <cell r="C19">
            <v>12336.520485499999</v>
          </cell>
          <cell r="D19">
            <v>13156.06732903</v>
          </cell>
          <cell r="E19">
            <v>12976.329694419999</v>
          </cell>
          <cell r="F19">
            <v>14008.12569839</v>
          </cell>
          <cell r="G19">
            <v>13910.029693930001</v>
          </cell>
          <cell r="H19">
            <v>14718.35431345</v>
          </cell>
          <cell r="I19">
            <v>15280.92206773</v>
          </cell>
          <cell r="J19">
            <v>15076.71055394</v>
          </cell>
          <cell r="K19">
            <v>15692.21415849</v>
          </cell>
          <cell r="L19">
            <v>15274.88264616</v>
          </cell>
          <cell r="M19">
            <v>15879.506476299999</v>
          </cell>
          <cell r="O19">
            <v>172436.76167802999</v>
          </cell>
        </row>
        <row r="20">
          <cell r="A20" t="str">
            <v xml:space="preserve">    1 Year Mortgage</v>
          </cell>
          <cell r="B20">
            <v>200548.77690149</v>
          </cell>
          <cell r="C20">
            <v>177914.60250271001</v>
          </cell>
          <cell r="D20">
            <v>193903.05491189001</v>
          </cell>
          <cell r="E20">
            <v>186256.66115425999</v>
          </cell>
          <cell r="F20">
            <v>190787.05511508</v>
          </cell>
          <cell r="G20">
            <v>183242.13795285</v>
          </cell>
          <cell r="H20">
            <v>188352.38329349001</v>
          </cell>
          <cell r="I20">
            <v>186582.65594318</v>
          </cell>
          <cell r="J20">
            <v>178666.71541758999</v>
          </cell>
          <cell r="K20">
            <v>187402.49162424001</v>
          </cell>
          <cell r="L20">
            <v>187094.07395446001</v>
          </cell>
          <cell r="M20">
            <v>197396.98513526001</v>
          </cell>
          <cell r="O20">
            <v>2258147.5939064999</v>
          </cell>
        </row>
        <row r="21">
          <cell r="A21" t="str">
            <v xml:space="preserve">    2 Year Mortgage</v>
          </cell>
          <cell r="B21">
            <v>146483.06332891001</v>
          </cell>
          <cell r="C21">
            <v>131891.24580755999</v>
          </cell>
          <cell r="D21">
            <v>145862.19540559</v>
          </cell>
          <cell r="E21">
            <v>141714.48853376001</v>
          </cell>
          <cell r="F21">
            <v>147570.35651016</v>
          </cell>
          <cell r="G21">
            <v>143477.21932566</v>
          </cell>
          <cell r="H21">
            <v>149266.99110421</v>
          </cell>
          <cell r="I21">
            <v>150663.85261795</v>
          </cell>
          <cell r="J21">
            <v>146820.98326179999</v>
          </cell>
          <cell r="K21">
            <v>152853.81578569999</v>
          </cell>
          <cell r="L21">
            <v>149179.52550942</v>
          </cell>
          <cell r="M21">
            <v>155771.11682992999</v>
          </cell>
          <cell r="O21">
            <v>1761554.85402065</v>
          </cell>
        </row>
        <row r="22">
          <cell r="A22" t="str">
            <v xml:space="preserve">    3 Year Mortgage</v>
          </cell>
          <cell r="B22">
            <v>366625.04161964002</v>
          </cell>
          <cell r="C22">
            <v>330760.82578354998</v>
          </cell>
          <cell r="D22">
            <v>366713.68773071002</v>
          </cell>
          <cell r="E22">
            <v>356410.74892764998</v>
          </cell>
          <cell r="F22">
            <v>370332.96845469001</v>
          </cell>
          <cell r="G22">
            <v>360139.17972742999</v>
          </cell>
          <cell r="H22">
            <v>374070.68522162997</v>
          </cell>
          <cell r="I22">
            <v>376398.42101569002</v>
          </cell>
          <cell r="J22">
            <v>367526.6795875</v>
          </cell>
          <cell r="K22">
            <v>384894.36398781999</v>
          </cell>
          <cell r="L22">
            <v>378179.74910801998</v>
          </cell>
          <cell r="M22">
            <v>396912.39125510998</v>
          </cell>
          <cell r="O22">
            <v>4428964.7424194403</v>
          </cell>
        </row>
        <row r="23">
          <cell r="A23" t="str">
            <v xml:space="preserve">    4 Year Mortgage</v>
          </cell>
          <cell r="B23">
            <v>3931072.3406094201</v>
          </cell>
          <cell r="C23">
            <v>3548556.6624714499</v>
          </cell>
          <cell r="D23">
            <v>3935863.9461903898</v>
          </cell>
          <cell r="E23">
            <v>3828750.35506756</v>
          </cell>
          <cell r="F23">
            <v>3988995.8892514799</v>
          </cell>
          <cell r="G23">
            <v>3896594.4672749401</v>
          </cell>
          <cell r="H23">
            <v>4072026.1637158501</v>
          </cell>
          <cell r="I23">
            <v>4120685.3330234699</v>
          </cell>
          <cell r="J23">
            <v>4034981.3407255802</v>
          </cell>
          <cell r="K23">
            <v>4225324.1167464098</v>
          </cell>
          <cell r="L23">
            <v>4137536.1048087301</v>
          </cell>
          <cell r="M23">
            <v>4324579.2717266204</v>
          </cell>
          <cell r="O23">
            <v>48044965.991611913</v>
          </cell>
        </row>
        <row r="24">
          <cell r="A24" t="str">
            <v xml:space="preserve">    5 Year Mortgage</v>
          </cell>
          <cell r="B24">
            <v>3559230.4091694001</v>
          </cell>
          <cell r="C24">
            <v>3211317.76997292</v>
          </cell>
          <cell r="D24">
            <v>3559694.7159426999</v>
          </cell>
          <cell r="E24">
            <v>3460841.8297718698</v>
          </cell>
          <cell r="F24">
            <v>3597414.7241112902</v>
          </cell>
          <cell r="G24">
            <v>3501620.8920152802</v>
          </cell>
          <cell r="H24">
            <v>3643253.51250346</v>
          </cell>
          <cell r="I24">
            <v>3668396.8373010401</v>
          </cell>
          <cell r="J24">
            <v>3576651.39631837</v>
          </cell>
          <cell r="K24">
            <v>3730105.7348961402</v>
          </cell>
          <cell r="L24">
            <v>3637602.0048080101</v>
          </cell>
          <cell r="M24">
            <v>3788916.4242749801</v>
          </cell>
          <cell r="O24">
            <v>42935046.251085453</v>
          </cell>
        </row>
        <row r="25">
          <cell r="A25" t="str">
            <v xml:space="preserve">    7 Year Mortgage</v>
          </cell>
          <cell r="B25">
            <v>531662.87884960999</v>
          </cell>
          <cell r="C25">
            <v>479952.60327604</v>
          </cell>
          <cell r="D25">
            <v>532059.54468884005</v>
          </cell>
          <cell r="E25">
            <v>516848.52799411002</v>
          </cell>
          <cell r="F25">
            <v>536683.75825306005</v>
          </cell>
          <cell r="G25">
            <v>521621.34065610002</v>
          </cell>
          <cell r="H25">
            <v>542166.84068177</v>
          </cell>
          <cell r="I25">
            <v>545735.38246888004</v>
          </cell>
          <cell r="J25">
            <v>532439.23334407003</v>
          </cell>
          <cell r="K25">
            <v>555706.43891145999</v>
          </cell>
          <cell r="L25">
            <v>542600.15101704001</v>
          </cell>
          <cell r="M25">
            <v>565542.39274525002</v>
          </cell>
          <cell r="O25">
            <v>6403019.09288623</v>
          </cell>
        </row>
        <row r="26">
          <cell r="A26" t="str">
            <v xml:space="preserve">    10 Year Mortgage</v>
          </cell>
          <cell r="B26">
            <v>42106.147428659999</v>
          </cell>
          <cell r="C26">
            <v>38039.58299771</v>
          </cell>
          <cell r="D26">
            <v>42195.258467569998</v>
          </cell>
          <cell r="E26">
            <v>40997.631903670001</v>
          </cell>
          <cell r="F26">
            <v>42596.179301160002</v>
          </cell>
          <cell r="G26">
            <v>41431.436577109998</v>
          </cell>
          <cell r="H26">
            <v>43083.449007820003</v>
          </cell>
          <cell r="I26">
            <v>43386.438174739997</v>
          </cell>
          <cell r="J26">
            <v>42321.472047149997</v>
          </cell>
          <cell r="K26">
            <v>44142.229191660001</v>
          </cell>
          <cell r="L26">
            <v>43061.505858780001</v>
          </cell>
          <cell r="M26">
            <v>44864.530737050001</v>
          </cell>
          <cell r="O26">
            <v>508225.86169307999</v>
          </cell>
        </row>
        <row r="27">
          <cell r="A27" t="str">
            <v xml:space="preserve">    Securitized Contra</v>
          </cell>
          <cell r="B27">
            <v>-1504104.1254847001</v>
          </cell>
          <cell r="C27">
            <v>-1479441.72348209</v>
          </cell>
          <cell r="D27">
            <v>-1601709.9368884601</v>
          </cell>
          <cell r="E27">
            <v>-1512783.9618141099</v>
          </cell>
          <cell r="F27">
            <v>-1506373.8805860099</v>
          </cell>
          <cell r="G27">
            <v>-1388347.9305005299</v>
          </cell>
          <cell r="H27">
            <v>-1351708.1888069101</v>
          </cell>
          <cell r="I27">
            <v>-1273842.6951156999</v>
          </cell>
          <cell r="J27">
            <v>-1163895.8001176501</v>
          </cell>
          <cell r="K27">
            <v>-1126148.65426694</v>
          </cell>
          <cell r="L27">
            <v>-1015744.05712318</v>
          </cell>
          <cell r="M27">
            <v>-971092.55969705002</v>
          </cell>
          <cell r="O27">
            <v>-15895193.51388333</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-1294475.1775030701</v>
          </cell>
          <cell r="C29">
            <v>-1158039.7761423199</v>
          </cell>
          <cell r="D29">
            <v>-1268767.4554383899</v>
          </cell>
          <cell r="E29">
            <v>-1215801.8626351899</v>
          </cell>
          <cell r="F29">
            <v>-1243233.29555446</v>
          </cell>
          <cell r="G29">
            <v>-1190955.39484061</v>
          </cell>
          <cell r="H29">
            <v>-1217666.2507831601</v>
          </cell>
          <cell r="I29">
            <v>-1204938.1092207001</v>
          </cell>
          <cell r="J29">
            <v>-1154424.76346888</v>
          </cell>
          <cell r="K29">
            <v>-1176792.4823652301</v>
          </cell>
          <cell r="L29">
            <v>-1115553.8201041899</v>
          </cell>
          <cell r="M29">
            <v>-1127318.39307459</v>
          </cell>
          <cell r="O29">
            <v>-14367966.781130791</v>
          </cell>
        </row>
        <row r="30">
          <cell r="A30" t="str">
            <v xml:space="preserve">    New CMB Contra</v>
          </cell>
          <cell r="B30">
            <v>-472701.08522867999</v>
          </cell>
          <cell r="C30">
            <v>-423148.25963052001</v>
          </cell>
          <cell r="D30">
            <v>-538847.68128309003</v>
          </cell>
          <cell r="E30">
            <v>-588913.54706401995</v>
          </cell>
          <cell r="F30">
            <v>-602867.49979389005</v>
          </cell>
          <cell r="G30">
            <v>-650131.15311174002</v>
          </cell>
          <cell r="H30">
            <v>-740032.72991398</v>
          </cell>
          <cell r="I30">
            <v>-732915.76650906005</v>
          </cell>
          <cell r="J30">
            <v>-774671.12657792005</v>
          </cell>
          <cell r="K30">
            <v>-867179.75950474001</v>
          </cell>
          <cell r="L30">
            <v>-830956.59280373994</v>
          </cell>
          <cell r="M30">
            <v>-924928.54734864004</v>
          </cell>
          <cell r="O30">
            <v>-8147293.74877002</v>
          </cell>
        </row>
        <row r="31">
          <cell r="A31" t="str">
            <v xml:space="preserve">   Retail  Mortgages</v>
          </cell>
          <cell r="B31">
            <v>6350969.1275680298</v>
          </cell>
          <cell r="C31">
            <v>5689142.7867345903</v>
          </cell>
          <cell r="D31">
            <v>6394308.6048169304</v>
          </cell>
          <cell r="E31">
            <v>6214695.0265956204</v>
          </cell>
          <cell r="F31">
            <v>6565749.5178858005</v>
          </cell>
          <cell r="G31">
            <v>6438669.6244670199</v>
          </cell>
          <cell r="H31">
            <v>6768299.1388195502</v>
          </cell>
          <cell r="I31">
            <v>6959897.4148021499</v>
          </cell>
          <cell r="J31">
            <v>6846063.9039063798</v>
          </cell>
          <cell r="K31">
            <v>7221333.9101158502</v>
          </cell>
          <cell r="L31">
            <v>7202454.3871626202</v>
          </cell>
          <cell r="M31">
            <v>7591580.6721132305</v>
          </cell>
          <cell r="O31">
            <v>80243164.114987776</v>
          </cell>
        </row>
        <row r="32">
          <cell r="A32" t="str">
            <v xml:space="preserve">    Instalment - Retail</v>
          </cell>
          <cell r="B32">
            <v>595722.78564251005</v>
          </cell>
          <cell r="C32">
            <v>574929.12047873996</v>
          </cell>
          <cell r="D32">
            <v>629159.95814064995</v>
          </cell>
          <cell r="E32">
            <v>604726.69801519997</v>
          </cell>
          <cell r="F32">
            <v>633217.20588401996</v>
          </cell>
          <cell r="G32">
            <v>621115.91933136003</v>
          </cell>
          <cell r="H32">
            <v>639610.29780540999</v>
          </cell>
          <cell r="I32">
            <v>639410.13169367996</v>
          </cell>
          <cell r="J32">
            <v>629978.84286427998</v>
          </cell>
          <cell r="K32">
            <v>662280.11947539996</v>
          </cell>
          <cell r="L32">
            <v>645329.85685934999</v>
          </cell>
          <cell r="M32">
            <v>671554.83682217996</v>
          </cell>
          <cell r="O32">
            <v>7547035.7730127797</v>
          </cell>
        </row>
        <row r="33">
          <cell r="A33" t="str">
            <v xml:space="preserve">    Fixed Rate Instalment</v>
          </cell>
          <cell r="B33">
            <v>81810.673697599996</v>
          </cell>
          <cell r="C33">
            <v>75059.568271009994</v>
          </cell>
          <cell r="D33">
            <v>83253.265207529999</v>
          </cell>
          <cell r="E33">
            <v>80903.141154090001</v>
          </cell>
          <cell r="F33">
            <v>85641.690331239995</v>
          </cell>
          <cell r="G33">
            <v>85069.511625850006</v>
          </cell>
          <cell r="H33">
            <v>88468.856407800005</v>
          </cell>
          <cell r="I33">
            <v>89187.177091050005</v>
          </cell>
          <cell r="J33">
            <v>88712.248440900003</v>
          </cell>
          <cell r="K33">
            <v>94176.361416629996</v>
          </cell>
          <cell r="L33">
            <v>92376.438056479994</v>
          </cell>
          <cell r="M33">
            <v>96831.078915439997</v>
          </cell>
          <cell r="O33">
            <v>1041490.0106156199</v>
          </cell>
        </row>
        <row r="34">
          <cell r="A34" t="str">
            <v xml:space="preserve">    Demand - Retail</v>
          </cell>
          <cell r="B34">
            <v>66158.772577750002</v>
          </cell>
          <cell r="C34">
            <v>59609.70886626</v>
          </cell>
          <cell r="D34">
            <v>65570.98971116</v>
          </cell>
          <cell r="E34">
            <v>63489.742172040002</v>
          </cell>
          <cell r="F34">
            <v>66467.405506869996</v>
          </cell>
          <cell r="G34">
            <v>64928.831501660003</v>
          </cell>
          <cell r="H34">
            <v>66836.641185910004</v>
          </cell>
          <cell r="I34">
            <v>66928.06139966</v>
          </cell>
          <cell r="J34">
            <v>65915.746578299993</v>
          </cell>
          <cell r="K34">
            <v>69020.078703699997</v>
          </cell>
          <cell r="L34">
            <v>67132.45075032</v>
          </cell>
          <cell r="M34">
            <v>69734.141774239994</v>
          </cell>
          <cell r="O34">
            <v>791792.57072786998</v>
          </cell>
        </row>
        <row r="35">
          <cell r="A35" t="str">
            <v xml:space="preserve">    Student</v>
          </cell>
          <cell r="B35">
            <v>26827.995780090001</v>
          </cell>
          <cell r="C35">
            <v>26034.325551409998</v>
          </cell>
          <cell r="D35">
            <v>28906.895232390001</v>
          </cell>
          <cell r="E35">
            <v>28041.692833059999</v>
          </cell>
          <cell r="F35">
            <v>29032.929964859999</v>
          </cell>
          <cell r="G35">
            <v>28148.946275999999</v>
          </cell>
          <cell r="H35">
            <v>29144.027990250001</v>
          </cell>
          <cell r="I35">
            <v>29201.63491131</v>
          </cell>
          <cell r="J35">
            <v>28313.715712519999</v>
          </cell>
          <cell r="K35">
            <v>29360.743277320002</v>
          </cell>
          <cell r="L35">
            <v>28526.430060840001</v>
          </cell>
          <cell r="M35">
            <v>29557.581217399998</v>
          </cell>
          <cell r="O35">
            <v>341096.91880744998</v>
          </cell>
        </row>
        <row r="36">
          <cell r="A36" t="str">
            <v xml:space="preserve">    LOC </v>
          </cell>
          <cell r="B36">
            <v>2285638.8436756502</v>
          </cell>
          <cell r="C36">
            <v>2065902.2055287701</v>
          </cell>
          <cell r="D36">
            <v>2287248.8704068498</v>
          </cell>
          <cell r="E36">
            <v>2213466.64878082</v>
          </cell>
          <cell r="F36">
            <v>2287248.8704068498</v>
          </cell>
          <cell r="G36">
            <v>2213466.64878082</v>
          </cell>
          <cell r="H36">
            <v>2287248.8704068498</v>
          </cell>
          <cell r="I36">
            <v>2287248.8704068498</v>
          </cell>
          <cell r="J36">
            <v>2213466.64878082</v>
          </cell>
          <cell r="K36">
            <v>2287248.8704068498</v>
          </cell>
          <cell r="L36">
            <v>2213466.64878082</v>
          </cell>
          <cell r="M36">
            <v>2287248.8704068498</v>
          </cell>
          <cell r="O36">
            <v>26928900.8667688</v>
          </cell>
        </row>
        <row r="37">
          <cell r="A37" t="str">
            <v xml:space="preserve">    Fixed Rate Demands</v>
          </cell>
          <cell r="B37">
            <v>1980.9140062399999</v>
          </cell>
          <cell r="C37">
            <v>1795.65356836</v>
          </cell>
          <cell r="D37">
            <v>1968.7236246499999</v>
          </cell>
          <cell r="E37">
            <v>1898.5171971699999</v>
          </cell>
          <cell r="F37">
            <v>1996.2509985199999</v>
          </cell>
          <cell r="G37">
            <v>1960.7865652099999</v>
          </cell>
          <cell r="H37">
            <v>2022.4395519</v>
          </cell>
          <cell r="I37">
            <v>2028.9910333099999</v>
          </cell>
          <cell r="J37">
            <v>2007.0825803099999</v>
          </cell>
          <cell r="K37">
            <v>2113.0714096299998</v>
          </cell>
          <cell r="L37">
            <v>2063.2447107399998</v>
          </cell>
          <cell r="M37">
            <v>2150.8022482299998</v>
          </cell>
          <cell r="O37">
            <v>23986.477494269999</v>
          </cell>
        </row>
        <row r="38">
          <cell r="A38" t="str">
            <v xml:space="preserve">    Meritline</v>
          </cell>
          <cell r="B38">
            <v>1093203.96939178</v>
          </cell>
          <cell r="C38">
            <v>995663.57195616001</v>
          </cell>
          <cell r="D38">
            <v>1121754.1339879499</v>
          </cell>
          <cell r="E38">
            <v>1087843.1664301399</v>
          </cell>
          <cell r="F38">
            <v>1140984.1961999999</v>
          </cell>
          <cell r="G38">
            <v>1133141.55404493</v>
          </cell>
          <cell r="H38">
            <v>1173825.2057942499</v>
          </cell>
          <cell r="I38">
            <v>1188621.6798876701</v>
          </cell>
          <cell r="J38">
            <v>1169336.9450219199</v>
          </cell>
          <cell r="K38">
            <v>1230395.5313200001</v>
          </cell>
          <cell r="L38">
            <v>1204592.04885918</v>
          </cell>
          <cell r="M38">
            <v>1259933.9295180801</v>
          </cell>
          <cell r="O38">
            <v>13799295.93241206</v>
          </cell>
        </row>
        <row r="39">
          <cell r="A39" t="str">
            <v xml:space="preserve">    Meritline/RSPLC CONTRA</v>
          </cell>
          <cell r="B39">
            <v>-1207.19745616</v>
          </cell>
          <cell r="C39">
            <v>-1092.2044536999999</v>
          </cell>
          <cell r="D39">
            <v>-1213.2841660300001</v>
          </cell>
          <cell r="E39">
            <v>-1176.1094219199999</v>
          </cell>
          <cell r="F39">
            <v>-1219.37087589</v>
          </cell>
          <cell r="G39">
            <v>-1181.9997863000001</v>
          </cell>
          <cell r="H39">
            <v>-1223.42868247</v>
          </cell>
          <cell r="I39">
            <v>-1227.4864890399999</v>
          </cell>
          <cell r="J39">
            <v>-1189.8536054799999</v>
          </cell>
          <cell r="K39">
            <v>-1231.54429562</v>
          </cell>
          <cell r="L39">
            <v>-1193.7805150700001</v>
          </cell>
          <cell r="M39">
            <v>-1235.6021021900001</v>
          </cell>
          <cell r="O39">
            <v>-14391.86184987</v>
          </cell>
        </row>
        <row r="40">
          <cell r="A40" t="str">
            <v xml:space="preserve">    Loan Advance Suspense</v>
          </cell>
          <cell r="B40">
            <v>6185.5159931500002</v>
          </cell>
          <cell r="C40">
            <v>5586.9176712300005</v>
          </cell>
          <cell r="D40">
            <v>6185.5159931500002</v>
          </cell>
          <cell r="E40">
            <v>5985.9832191799997</v>
          </cell>
          <cell r="F40">
            <v>6185.5159931500002</v>
          </cell>
          <cell r="G40">
            <v>5985.9832191799997</v>
          </cell>
          <cell r="H40">
            <v>6185.5159931500002</v>
          </cell>
          <cell r="I40">
            <v>6185.5159931500002</v>
          </cell>
          <cell r="J40">
            <v>5985.9832191799997</v>
          </cell>
          <cell r="K40">
            <v>6185.5159931500002</v>
          </cell>
          <cell r="L40">
            <v>5985.9832191799997</v>
          </cell>
          <cell r="M40">
            <v>6185.5159931500002</v>
          </cell>
          <cell r="O40">
            <v>72829.462499999994</v>
          </cell>
        </row>
        <row r="41">
          <cell r="A41" t="str">
            <v xml:space="preserve">    Overdrafts</v>
          </cell>
          <cell r="B41">
            <v>58003.725452049999</v>
          </cell>
          <cell r="C41">
            <v>52390.461698630003</v>
          </cell>
          <cell r="D41">
            <v>58003.725452049999</v>
          </cell>
          <cell r="E41">
            <v>56132.637534250003</v>
          </cell>
          <cell r="F41">
            <v>58003.725452049999</v>
          </cell>
          <cell r="G41">
            <v>56132.637534250003</v>
          </cell>
          <cell r="H41">
            <v>58003.725452049999</v>
          </cell>
          <cell r="I41">
            <v>58003.725452049999</v>
          </cell>
          <cell r="J41">
            <v>56132.637534250003</v>
          </cell>
          <cell r="K41">
            <v>58003.725452049999</v>
          </cell>
          <cell r="L41">
            <v>56132.637534250003</v>
          </cell>
          <cell r="M41">
            <v>58003.725452049999</v>
          </cell>
          <cell r="O41">
            <v>682947.08999997994</v>
          </cell>
        </row>
        <row r="42">
          <cell r="A42" t="str">
            <v xml:space="preserve">   Retail Credit</v>
          </cell>
          <cell r="B42">
            <v>4214325.9987606602</v>
          </cell>
          <cell r="C42">
            <v>3855879.3291368699</v>
          </cell>
          <cell r="D42">
            <v>4280838.7935903501</v>
          </cell>
          <cell r="E42">
            <v>4141312.1179140299</v>
          </cell>
          <cell r="F42">
            <v>4307558.4198616697</v>
          </cell>
          <cell r="G42">
            <v>4208768.8190929601</v>
          </cell>
          <cell r="H42">
            <v>4350122.1519050999</v>
          </cell>
          <cell r="I42">
            <v>4365588.3013796899</v>
          </cell>
          <cell r="J42">
            <v>4258659.9971270002</v>
          </cell>
          <cell r="K42">
            <v>4437552.4731591102</v>
          </cell>
          <cell r="L42">
            <v>4314411.9583160896</v>
          </cell>
          <cell r="M42">
            <v>4479964.8802454304</v>
          </cell>
          <cell r="O42">
            <v>51214983.240488969</v>
          </cell>
        </row>
        <row r="43">
          <cell r="A43" t="str">
            <v xml:space="preserve">    Commercial Variable</v>
          </cell>
          <cell r="B43">
            <v>21562.731995890001</v>
          </cell>
          <cell r="C43">
            <v>21093.15870742</v>
          </cell>
          <cell r="D43">
            <v>25326.774802039999</v>
          </cell>
          <cell r="E43">
            <v>24486.84230104</v>
          </cell>
          <cell r="F43">
            <v>25280.15439887</v>
          </cell>
          <cell r="G43">
            <v>24442.945048910002</v>
          </cell>
          <cell r="H43">
            <v>25236.156730989998</v>
          </cell>
          <cell r="I43">
            <v>25215.931532819999</v>
          </cell>
          <cell r="J43">
            <v>24385.28377374</v>
          </cell>
          <cell r="K43">
            <v>25181.010125360001</v>
          </cell>
          <cell r="L43">
            <v>24351.386915769999</v>
          </cell>
          <cell r="M43">
            <v>25144.614766459999</v>
          </cell>
          <cell r="O43">
            <v>291706.99109930999</v>
          </cell>
        </row>
        <row r="44">
          <cell r="A44" t="str">
            <v xml:space="preserve">    Commercial 6 Month Mtg</v>
          </cell>
          <cell r="B44">
            <v>1557.49472124</v>
          </cell>
          <cell r="C44">
            <v>1385.1684440900001</v>
          </cell>
          <cell r="D44">
            <v>1494.36969772</v>
          </cell>
          <cell r="E44">
            <v>1435.27760481</v>
          </cell>
          <cell r="F44">
            <v>1513.7279738300001</v>
          </cell>
          <cell r="G44">
            <v>1521.7628608299999</v>
          </cell>
          <cell r="H44">
            <v>1638.3813552500001</v>
          </cell>
          <cell r="I44">
            <v>1646.9480423099999</v>
          </cell>
          <cell r="J44">
            <v>1594.18234575</v>
          </cell>
          <cell r="K44">
            <v>1646.2074462800001</v>
          </cell>
          <cell r="L44">
            <v>1591.9717640900001</v>
          </cell>
          <cell r="M44">
            <v>1643.82800518</v>
          </cell>
          <cell r="O44">
            <v>18669.320261379999</v>
          </cell>
        </row>
        <row r="45">
          <cell r="A45" t="str">
            <v xml:space="preserve">    Commercial 1 Year Mtg</v>
          </cell>
          <cell r="B45">
            <v>98114.886530289994</v>
          </cell>
          <cell r="C45">
            <v>87805.243206910003</v>
          </cell>
          <cell r="D45">
            <v>96714.122836969997</v>
          </cell>
          <cell r="E45">
            <v>93487.788656360004</v>
          </cell>
          <cell r="F45">
            <v>96374.41529587</v>
          </cell>
          <cell r="G45">
            <v>93038.752074479999</v>
          </cell>
          <cell r="H45">
            <v>95599.688952070006</v>
          </cell>
          <cell r="I45">
            <v>95145.408840239994</v>
          </cell>
          <cell r="J45">
            <v>91977.003218140002</v>
          </cell>
          <cell r="K45">
            <v>96800.120818790005</v>
          </cell>
          <cell r="L45">
            <v>95500.562190330005</v>
          </cell>
          <cell r="M45">
            <v>99785.844586460007</v>
          </cell>
          <cell r="O45">
            <v>1140343.8372069099</v>
          </cell>
        </row>
        <row r="46">
          <cell r="A46" t="str">
            <v xml:space="preserve">    Commercial 2 Year Mtg</v>
          </cell>
          <cell r="B46">
            <v>37138.344884509999</v>
          </cell>
          <cell r="C46">
            <v>32859.064658570001</v>
          </cell>
          <cell r="D46">
            <v>36325.091145029997</v>
          </cell>
          <cell r="E46">
            <v>35166.280001610001</v>
          </cell>
          <cell r="F46">
            <v>36354.480085739997</v>
          </cell>
          <cell r="G46">
            <v>35165.432425550003</v>
          </cell>
          <cell r="H46">
            <v>36334.22297748</v>
          </cell>
          <cell r="I46">
            <v>36353.33735709</v>
          </cell>
          <cell r="J46">
            <v>35202.08108507</v>
          </cell>
          <cell r="K46">
            <v>36372.07268053</v>
          </cell>
          <cell r="L46">
            <v>35245.715305700003</v>
          </cell>
          <cell r="M46">
            <v>36458.772111140002</v>
          </cell>
          <cell r="O46">
            <v>428974.89471801999</v>
          </cell>
        </row>
        <row r="47">
          <cell r="A47" t="str">
            <v xml:space="preserve">    Commercial 3 Year Mtg</v>
          </cell>
          <cell r="B47">
            <v>54374.778432879997</v>
          </cell>
          <cell r="C47">
            <v>48772.284410269996</v>
          </cell>
          <cell r="D47">
            <v>53793.241619100001</v>
          </cell>
          <cell r="E47">
            <v>51928.803372460003</v>
          </cell>
          <cell r="F47">
            <v>52923.527218969997</v>
          </cell>
          <cell r="G47">
            <v>50071.568063680003</v>
          </cell>
          <cell r="H47">
            <v>51187.795298110002</v>
          </cell>
          <cell r="I47">
            <v>51130.473058060001</v>
          </cell>
          <cell r="J47">
            <v>49392.971793229997</v>
          </cell>
          <cell r="K47">
            <v>50829.928887590002</v>
          </cell>
          <cell r="L47">
            <v>49056.541117480003</v>
          </cell>
          <cell r="M47">
            <v>50657.48665906</v>
          </cell>
          <cell r="O47">
            <v>614119.39993088995</v>
          </cell>
        </row>
        <row r="48">
          <cell r="A48" t="str">
            <v xml:space="preserve">    Commercial 4 Year Mtg</v>
          </cell>
          <cell r="B48">
            <v>76092.077638720002</v>
          </cell>
          <cell r="C48">
            <v>68557.510001360002</v>
          </cell>
          <cell r="D48">
            <v>75885.689921430007</v>
          </cell>
          <cell r="E48">
            <v>73773.96006446</v>
          </cell>
          <cell r="F48">
            <v>76460.914490499999</v>
          </cell>
          <cell r="G48">
            <v>74034.757693980006</v>
          </cell>
          <cell r="H48">
            <v>76552.710269250005</v>
          </cell>
          <cell r="I48">
            <v>76603.613723660004</v>
          </cell>
          <cell r="J48">
            <v>74442.467978529996</v>
          </cell>
          <cell r="K48">
            <v>77134.861057100003</v>
          </cell>
          <cell r="L48">
            <v>74692.592740399996</v>
          </cell>
          <cell r="M48">
            <v>77231.563815939997</v>
          </cell>
          <cell r="O48">
            <v>901462.71939532994</v>
          </cell>
        </row>
        <row r="49">
          <cell r="A49" t="str">
            <v xml:space="preserve">    Commercial 5 Year Mtg</v>
          </cell>
          <cell r="B49">
            <v>455771.52734830999</v>
          </cell>
          <cell r="C49">
            <v>410530.31037327001</v>
          </cell>
          <cell r="D49">
            <v>453644.42974385002</v>
          </cell>
          <cell r="E49">
            <v>439079.04565222003</v>
          </cell>
          <cell r="F49">
            <v>454089.29912479001</v>
          </cell>
          <cell r="G49">
            <v>439403.84402060002</v>
          </cell>
          <cell r="H49">
            <v>453636.95407605002</v>
          </cell>
          <cell r="I49">
            <v>453404.12795935001</v>
          </cell>
          <cell r="J49">
            <v>438598.57304385002</v>
          </cell>
          <cell r="K49">
            <v>452283.75590276998</v>
          </cell>
          <cell r="L49">
            <v>436499.10366164998</v>
          </cell>
          <cell r="M49">
            <v>450707.35894501</v>
          </cell>
          <cell r="O49">
            <v>5337648.3298517196</v>
          </cell>
        </row>
        <row r="50">
          <cell r="A50" t="str">
            <v xml:space="preserve">   Commercial Mortgages</v>
          </cell>
          <cell r="B50">
            <v>744611.84155183996</v>
          </cell>
          <cell r="C50">
            <v>671002.73980188998</v>
          </cell>
          <cell r="D50">
            <v>743183.71976613998</v>
          </cell>
          <cell r="E50">
            <v>719357.99765296001</v>
          </cell>
          <cell r="F50">
            <v>742996.51858856995</v>
          </cell>
          <cell r="G50">
            <v>717679.06218802999</v>
          </cell>
          <cell r="H50">
            <v>740185.9096592</v>
          </cell>
          <cell r="I50">
            <v>739499.84051352995</v>
          </cell>
          <cell r="J50">
            <v>715592.56323831005</v>
          </cell>
          <cell r="K50">
            <v>740247.95691842004</v>
          </cell>
          <cell r="L50">
            <v>716937.87369541998</v>
          </cell>
          <cell r="M50">
            <v>741629.46888924995</v>
          </cell>
          <cell r="O50">
            <v>8732925.4924635608</v>
          </cell>
        </row>
        <row r="51">
          <cell r="A51" t="str">
            <v xml:space="preserve">    Instalment - Commercial</v>
          </cell>
          <cell r="B51">
            <v>1589757.5401505399</v>
          </cell>
          <cell r="C51">
            <v>1607943.7681273101</v>
          </cell>
          <cell r="D51">
            <v>1778015.9561064199</v>
          </cell>
          <cell r="E51">
            <v>1718724.5125339699</v>
          </cell>
          <cell r="F51">
            <v>1773995.9082409199</v>
          </cell>
          <cell r="G51">
            <v>1714970.7927270101</v>
          </cell>
          <cell r="H51">
            <v>1770086.98704574</v>
          </cell>
          <cell r="I51">
            <v>1768061.7938862499</v>
          </cell>
          <cell r="J51">
            <v>1709199.69068613</v>
          </cell>
          <cell r="K51">
            <v>1764234.0010235</v>
          </cell>
          <cell r="L51">
            <v>1705469.6714961</v>
          </cell>
          <cell r="M51">
            <v>1760303.6979293199</v>
          </cell>
          <cell r="O51">
            <v>20660764.319953211</v>
          </cell>
        </row>
        <row r="52">
          <cell r="A52" t="str">
            <v xml:space="preserve">    Fixed Instalment - Commercial</v>
          </cell>
          <cell r="B52">
            <v>3554325.0274583199</v>
          </cell>
          <cell r="C52">
            <v>3221634.36527402</v>
          </cell>
          <cell r="D52">
            <v>3582062.65760015</v>
          </cell>
          <cell r="E52">
            <v>3473378.2977690198</v>
          </cell>
          <cell r="F52">
            <v>3603851.07002916</v>
          </cell>
          <cell r="G52">
            <v>3496654.4559487598</v>
          </cell>
          <cell r="H52">
            <v>3615205.7624869398</v>
          </cell>
          <cell r="I52">
            <v>3623140.6526872399</v>
          </cell>
          <cell r="J52">
            <v>3514935.5951956999</v>
          </cell>
          <cell r="K52">
            <v>3635953.3944069101</v>
          </cell>
          <cell r="L52">
            <v>3520355.2671740698</v>
          </cell>
          <cell r="M52">
            <v>3643431.6891391901</v>
          </cell>
          <cell r="O52">
            <v>42484928.235169478</v>
          </cell>
        </row>
        <row r="53">
          <cell r="A53" t="str">
            <v xml:space="preserve">    Demand - Commercial</v>
          </cell>
          <cell r="B53">
            <v>1781486.97956068</v>
          </cell>
          <cell r="C53">
            <v>1612300.7748589499</v>
          </cell>
          <cell r="D53">
            <v>1782853.7086217499</v>
          </cell>
          <cell r="E53">
            <v>1723401.49984418</v>
          </cell>
          <cell r="F53">
            <v>1778842.4691238201</v>
          </cell>
          <cell r="G53">
            <v>1719638.2549868701</v>
          </cell>
          <cell r="H53">
            <v>1774904.6231674</v>
          </cell>
          <cell r="I53">
            <v>1772883.53894825</v>
          </cell>
          <cell r="J53">
            <v>1713863.5535933101</v>
          </cell>
          <cell r="K53">
            <v>1769043.98618175</v>
          </cell>
          <cell r="L53">
            <v>1710112.1766612099</v>
          </cell>
          <cell r="M53">
            <v>1765102.4761542501</v>
          </cell>
          <cell r="O53">
            <v>20904434.04170242</v>
          </cell>
        </row>
        <row r="54">
          <cell r="A54" t="str">
            <v xml:space="preserve">    Fixed Demand - Commercial</v>
          </cell>
          <cell r="B54">
            <v>171810.55036763</v>
          </cell>
          <cell r="C54">
            <v>155342.09050264</v>
          </cell>
          <cell r="D54">
            <v>172180.38258264001</v>
          </cell>
          <cell r="E54">
            <v>167032.22737591001</v>
          </cell>
          <cell r="F54">
            <v>173118.30319420999</v>
          </cell>
          <cell r="G54">
            <v>167934.84858657001</v>
          </cell>
          <cell r="H54">
            <v>173974.69660190999</v>
          </cell>
          <cell r="I54">
            <v>174448.22212242999</v>
          </cell>
          <cell r="J54">
            <v>169248.61153662999</v>
          </cell>
          <cell r="K54">
            <v>175329.30071436</v>
          </cell>
          <cell r="L54">
            <v>170066.64085848001</v>
          </cell>
          <cell r="M54">
            <v>176334.51962929001</v>
          </cell>
          <cell r="O54">
            <v>2046820.3940727001</v>
          </cell>
        </row>
        <row r="55">
          <cell r="A55" t="str">
            <v xml:space="preserve">    LOC - Commercial</v>
          </cell>
          <cell r="B55">
            <v>2360239.6117808199</v>
          </cell>
          <cell r="C55">
            <v>2129689.0186643801</v>
          </cell>
          <cell r="D55">
            <v>2355522.8654589001</v>
          </cell>
          <cell r="E55">
            <v>2277115.13065068</v>
          </cell>
          <cell r="F55">
            <v>2350611.2925</v>
          </cell>
          <cell r="G55">
            <v>2272904.9231917802</v>
          </cell>
          <cell r="H55">
            <v>2346010.5995753398</v>
          </cell>
          <cell r="I55">
            <v>2343635.0132671199</v>
          </cell>
          <cell r="J55">
            <v>2265946.4818972601</v>
          </cell>
          <cell r="K55">
            <v>2339204.1568150702</v>
          </cell>
          <cell r="L55">
            <v>2261550.12053425</v>
          </cell>
          <cell r="M55">
            <v>2334519.9852534202</v>
          </cell>
          <cell r="O55">
            <v>27636949.199589022</v>
          </cell>
        </row>
        <row r="56">
          <cell r="A56" t="str">
            <v xml:space="preserve">    Overdrafts - Commercial</v>
          </cell>
          <cell r="B56">
            <v>19324.48019178</v>
          </cell>
          <cell r="C56">
            <v>17454.369205480001</v>
          </cell>
          <cell r="D56">
            <v>19324.48019178</v>
          </cell>
          <cell r="E56">
            <v>18701.109863009999</v>
          </cell>
          <cell r="F56">
            <v>19324.48019178</v>
          </cell>
          <cell r="G56">
            <v>18701.109863009999</v>
          </cell>
          <cell r="H56">
            <v>19324.48019178</v>
          </cell>
          <cell r="I56">
            <v>19324.48019178</v>
          </cell>
          <cell r="J56">
            <v>18701.109863009999</v>
          </cell>
          <cell r="K56">
            <v>19324.48019178</v>
          </cell>
          <cell r="L56">
            <v>18701.109863009999</v>
          </cell>
          <cell r="M56">
            <v>19324.48019178</v>
          </cell>
          <cell r="O56">
            <v>227530.16999997999</v>
          </cell>
        </row>
        <row r="57">
          <cell r="A57" t="str">
            <v xml:space="preserve">   Commercial Credit</v>
          </cell>
          <cell r="B57">
            <v>9476944.1895097699</v>
          </cell>
          <cell r="C57">
            <v>8744364.3866327796</v>
          </cell>
          <cell r="D57">
            <v>9689960.0505616404</v>
          </cell>
          <cell r="E57">
            <v>9378352.7780367695</v>
          </cell>
          <cell r="F57">
            <v>9699743.5232798904</v>
          </cell>
          <cell r="G57">
            <v>9390804.3853040002</v>
          </cell>
          <cell r="H57">
            <v>9699507.1490691099</v>
          </cell>
          <cell r="I57">
            <v>9701493.7011030708</v>
          </cell>
          <cell r="J57">
            <v>9391895.0427720398</v>
          </cell>
          <cell r="K57">
            <v>9703089.3193333708</v>
          </cell>
          <cell r="L57">
            <v>9386254.9865871202</v>
          </cell>
          <cell r="M57">
            <v>9699016.8482972495</v>
          </cell>
          <cell r="O57">
            <v>113961426.36048682</v>
          </cell>
        </row>
        <row r="58">
          <cell r="A58" t="str">
            <v xml:space="preserve">  Total Loans</v>
          </cell>
          <cell r="B58">
            <v>20786851.1573903</v>
          </cell>
          <cell r="C58">
            <v>18960389.242306098</v>
          </cell>
          <cell r="D58">
            <v>21108291.168735102</v>
          </cell>
          <cell r="E58">
            <v>20453717.920199402</v>
          </cell>
          <cell r="F58">
            <v>21316047.979615901</v>
          </cell>
          <cell r="G58">
            <v>20755921.891052</v>
          </cell>
          <cell r="H58">
            <v>21558114.349452998</v>
          </cell>
          <cell r="I58">
            <v>21766479.2577984</v>
          </cell>
          <cell r="J58">
            <v>21212211.507043701</v>
          </cell>
          <cell r="K58">
            <v>22102223.659526799</v>
          </cell>
          <cell r="L58">
            <v>21620059.205761299</v>
          </cell>
          <cell r="M58">
            <v>22512191.869545199</v>
          </cell>
          <cell r="O58">
            <v>254152499.20842716</v>
          </cell>
        </row>
        <row r="59">
          <cell r="A59" t="str">
            <v xml:space="preserve"> Total Interest Income</v>
          </cell>
          <cell r="B59">
            <v>21815176.113225002</v>
          </cell>
          <cell r="C59">
            <v>19928503.770816099</v>
          </cell>
          <cell r="D59">
            <v>22191895.5043559</v>
          </cell>
          <cell r="E59">
            <v>21530593.8130445</v>
          </cell>
          <cell r="F59">
            <v>22443284.9615064</v>
          </cell>
          <cell r="G59">
            <v>21844002.881738398</v>
          </cell>
          <cell r="H59">
            <v>22698163.4166466</v>
          </cell>
          <cell r="I59">
            <v>22916602.1335412</v>
          </cell>
          <cell r="J59">
            <v>22326397.859432898</v>
          </cell>
          <cell r="K59">
            <v>23260196.666770302</v>
          </cell>
          <cell r="L59">
            <v>22752409.077720702</v>
          </cell>
          <cell r="M59">
            <v>23693584.272112802</v>
          </cell>
          <cell r="O59">
            <v>267400810.47091079</v>
          </cell>
        </row>
        <row r="61">
          <cell r="A61" t="str">
            <v>Interest Expense:</v>
          </cell>
        </row>
        <row r="62">
          <cell r="A62" t="str">
            <v xml:space="preserve">    Plan 24</v>
          </cell>
          <cell r="B62">
            <v>7321.5145389700001</v>
          </cell>
          <cell r="C62">
            <v>6612.9808739099999</v>
          </cell>
          <cell r="D62">
            <v>7321.5145389700001</v>
          </cell>
          <cell r="E62">
            <v>7085.3366506100001</v>
          </cell>
          <cell r="F62">
            <v>7321.5145389700001</v>
          </cell>
          <cell r="G62">
            <v>7085.3366506100001</v>
          </cell>
          <cell r="H62">
            <v>7321.5145389700001</v>
          </cell>
          <cell r="I62">
            <v>7321.5145389700001</v>
          </cell>
          <cell r="J62">
            <v>7085.3366506100001</v>
          </cell>
          <cell r="K62">
            <v>7321.5145389700001</v>
          </cell>
          <cell r="L62">
            <v>7085.3366506100001</v>
          </cell>
          <cell r="M62">
            <v>7321.5145389700001</v>
          </cell>
          <cell r="O62">
            <v>86204.929249139997</v>
          </cell>
        </row>
        <row r="63">
          <cell r="A63" t="str">
            <v xml:space="preserve">    US Savings &amp; Chequing</v>
          </cell>
          <cell r="B63">
            <v>29896.329502699999</v>
          </cell>
          <cell r="C63">
            <v>27227.073091080001</v>
          </cell>
          <cell r="D63">
            <v>30326.717357040001</v>
          </cell>
          <cell r="E63">
            <v>29579.274419329999</v>
          </cell>
          <cell r="F63">
            <v>31141.805602050001</v>
          </cell>
          <cell r="G63">
            <v>30717.187334599999</v>
          </cell>
          <cell r="H63">
            <v>32058.56188533</v>
          </cell>
          <cell r="I63">
            <v>32448.599209799999</v>
          </cell>
          <cell r="J63">
            <v>31207.818642940001</v>
          </cell>
          <cell r="K63">
            <v>31742.18145529</v>
          </cell>
          <cell r="L63">
            <v>30766.143701559999</v>
          </cell>
          <cell r="M63">
            <v>31849.79310187</v>
          </cell>
          <cell r="O63">
            <v>368961.48530359002</v>
          </cell>
        </row>
        <row r="64">
          <cell r="A64" t="str">
            <v xml:space="preserve">    Maximiser</v>
          </cell>
          <cell r="B64">
            <v>8641.1052479600003</v>
          </cell>
          <cell r="C64">
            <v>7869.5949466499997</v>
          </cell>
          <cell r="D64">
            <v>8765.5026521899999</v>
          </cell>
          <cell r="E64">
            <v>8549.4649906499999</v>
          </cell>
          <cell r="F64">
            <v>9001.0922157999994</v>
          </cell>
          <cell r="G64">
            <v>8878.3624303699999</v>
          </cell>
          <cell r="H64">
            <v>9266.0674871400006</v>
          </cell>
          <cell r="I64">
            <v>9378.80218737</v>
          </cell>
          <cell r="J64">
            <v>9020.1723665299996</v>
          </cell>
          <cell r="K64">
            <v>9174.6222272499999</v>
          </cell>
          <cell r="L64">
            <v>8892.5124681800007</v>
          </cell>
          <cell r="M64">
            <v>9205.7257939600004</v>
          </cell>
          <cell r="O64">
            <v>106643.02501405</v>
          </cell>
        </row>
        <row r="65">
          <cell r="A65" t="str">
            <v xml:space="preserve">    Adv Savings - Commercial</v>
          </cell>
          <cell r="B65">
            <v>187068.40281865001</v>
          </cell>
          <cell r="C65">
            <v>173488.54117154001</v>
          </cell>
          <cell r="D65">
            <v>196750.21495339999</v>
          </cell>
          <cell r="E65">
            <v>195212.55742319001</v>
          </cell>
          <cell r="F65">
            <v>208472.23682093</v>
          </cell>
          <cell r="G65">
            <v>208454.96671790001</v>
          </cell>
          <cell r="H65">
            <v>220979.63934719001</v>
          </cell>
          <cell r="I65">
            <v>226877.80927324999</v>
          </cell>
          <cell r="J65">
            <v>222350.49303022001</v>
          </cell>
          <cell r="K65">
            <v>231425.47128937001</v>
          </cell>
          <cell r="L65">
            <v>228363.08984571</v>
          </cell>
          <cell r="M65">
            <v>240425.23551504</v>
          </cell>
          <cell r="O65">
            <v>2539868.6582063902</v>
          </cell>
        </row>
        <row r="66">
          <cell r="A66" t="str">
            <v xml:space="preserve">    Adv Savings - Retail</v>
          </cell>
          <cell r="B66">
            <v>1832612.6985958901</v>
          </cell>
          <cell r="C66">
            <v>1668990.1616164399</v>
          </cell>
          <cell r="D66">
            <v>1858995.0032500001</v>
          </cell>
          <cell r="E66">
            <v>1813177.5569178101</v>
          </cell>
          <cell r="F66">
            <v>1908959.0286061601</v>
          </cell>
          <cell r="G66">
            <v>1882930.39489726</v>
          </cell>
          <cell r="H66">
            <v>1965155.20032534</v>
          </cell>
          <cell r="I66">
            <v>1989064.06731849</v>
          </cell>
          <cell r="J66">
            <v>1913005.56308219</v>
          </cell>
          <cell r="K66">
            <v>1945761.4162363</v>
          </cell>
          <cell r="L66">
            <v>1885931.3436986301</v>
          </cell>
          <cell r="M66">
            <v>1952357.8813938401</v>
          </cell>
          <cell r="O66">
            <v>22616940.31593835</v>
          </cell>
        </row>
        <row r="67">
          <cell r="A67" t="str">
            <v xml:space="preserve">    Prime Related Chequing</v>
          </cell>
          <cell r="B67">
            <v>353080.66268021998</v>
          </cell>
          <cell r="C67">
            <v>327449.47001411999</v>
          </cell>
          <cell r="D67">
            <v>371354.51884492999</v>
          </cell>
          <cell r="E67">
            <v>368452.28057479998</v>
          </cell>
          <cell r="F67">
            <v>393479.14881679002</v>
          </cell>
          <cell r="G67">
            <v>393446.55171739002</v>
          </cell>
          <cell r="H67">
            <v>417086.13889795</v>
          </cell>
          <cell r="I67">
            <v>428218.59020645998</v>
          </cell>
          <cell r="J67">
            <v>419673.54576049</v>
          </cell>
          <cell r="K67">
            <v>436802.03449390002</v>
          </cell>
          <cell r="L67">
            <v>431021.96796022</v>
          </cell>
          <cell r="M67">
            <v>453788.56415330002</v>
          </cell>
          <cell r="O67">
            <v>4793853.4741205703</v>
          </cell>
        </row>
        <row r="68">
          <cell r="A68" t="str">
            <v xml:space="preserve">    OHOSP/CAIS/RESP</v>
          </cell>
          <cell r="B68">
            <v>46740.41491544</v>
          </cell>
          <cell r="C68">
            <v>42567.254425129999</v>
          </cell>
          <cell r="D68">
            <v>47413.289353029999</v>
          </cell>
          <cell r="E68">
            <v>46244.724929219999</v>
          </cell>
          <cell r="F68">
            <v>48687.611955649998</v>
          </cell>
          <cell r="G68">
            <v>48023.756840349997</v>
          </cell>
          <cell r="H68">
            <v>50120.882163390001</v>
          </cell>
          <cell r="I68">
            <v>50730.671804389996</v>
          </cell>
          <cell r="J68">
            <v>48790.814043509999</v>
          </cell>
          <cell r="K68">
            <v>49626.244777339998</v>
          </cell>
          <cell r="L68">
            <v>48100.291882359998</v>
          </cell>
          <cell r="M68">
            <v>49794.487665460001</v>
          </cell>
          <cell r="O68">
            <v>576840.44475527003</v>
          </cell>
        </row>
        <row r="69">
          <cell r="A69" t="str">
            <v xml:space="preserve">   Demand Deposits</v>
          </cell>
          <cell r="B69">
            <v>2465361.12829983</v>
          </cell>
          <cell r="C69">
            <v>2254205.0761388699</v>
          </cell>
          <cell r="D69">
            <v>2520926.76094956</v>
          </cell>
          <cell r="E69">
            <v>2468301.19590561</v>
          </cell>
          <cell r="F69">
            <v>2607062.4385563498</v>
          </cell>
          <cell r="G69">
            <v>2579536.5565884798</v>
          </cell>
          <cell r="H69">
            <v>2701988.0046453099</v>
          </cell>
          <cell r="I69">
            <v>2744040.0545387301</v>
          </cell>
          <cell r="J69">
            <v>2651133.7435764899</v>
          </cell>
          <cell r="K69">
            <v>2711853.48501842</v>
          </cell>
          <cell r="L69">
            <v>2640160.6862072698</v>
          </cell>
          <cell r="M69">
            <v>2744743.2021624399</v>
          </cell>
          <cell r="O69">
            <v>31089312.332587361</v>
          </cell>
        </row>
        <row r="70">
          <cell r="A70" t="str">
            <v xml:space="preserve">     Retail Short Terms</v>
          </cell>
          <cell r="B70">
            <v>314439.83321169001</v>
          </cell>
          <cell r="C70">
            <v>322658.01721592998</v>
          </cell>
          <cell r="D70">
            <v>382866.54578222003</v>
          </cell>
          <cell r="E70">
            <v>382331.06995921</v>
          </cell>
          <cell r="F70">
            <v>402690.73074854002</v>
          </cell>
          <cell r="G70">
            <v>392122.65160898998</v>
          </cell>
          <cell r="H70">
            <v>410251.35969284998</v>
          </cell>
          <cell r="I70">
            <v>416383.11177377001</v>
          </cell>
          <cell r="J70">
            <v>409523.98511168</v>
          </cell>
          <cell r="K70">
            <v>430898.24961539003</v>
          </cell>
          <cell r="L70">
            <v>422220.42610496999</v>
          </cell>
          <cell r="M70">
            <v>441845.41025950998</v>
          </cell>
          <cell r="O70">
            <v>4728231.3910847502</v>
          </cell>
        </row>
        <row r="71">
          <cell r="A71" t="str">
            <v xml:space="preserve">     CBC GSC</v>
          </cell>
          <cell r="B71">
            <v>81648.297745210002</v>
          </cell>
          <cell r="C71">
            <v>84208.335035619995</v>
          </cell>
          <cell r="D71">
            <v>94785.518068489997</v>
          </cell>
          <cell r="E71">
            <v>93316.510197259995</v>
          </cell>
          <cell r="F71">
            <v>98243.081654790003</v>
          </cell>
          <cell r="G71">
            <v>95593.312536989994</v>
          </cell>
          <cell r="H71">
            <v>99970.240465750001</v>
          </cell>
          <cell r="I71">
            <v>101462.55453425</v>
          </cell>
          <cell r="J71">
            <v>99787.057857530002</v>
          </cell>
          <cell r="K71">
            <v>104994.83831781</v>
          </cell>
          <cell r="L71">
            <v>102876.28519451999</v>
          </cell>
          <cell r="M71">
            <v>107657.59544932</v>
          </cell>
          <cell r="O71">
            <v>1164543.62705754</v>
          </cell>
        </row>
        <row r="72">
          <cell r="A72" t="str">
            <v xml:space="preserve">    Short Terms</v>
          </cell>
          <cell r="B72">
            <v>396088.13095690002</v>
          </cell>
          <cell r="C72">
            <v>406866.35225155001</v>
          </cell>
          <cell r="D72">
            <v>477652.06385070999</v>
          </cell>
          <cell r="E72">
            <v>475647.58015647001</v>
          </cell>
          <cell r="F72">
            <v>500933.81240333</v>
          </cell>
          <cell r="G72">
            <v>487715.96414598002</v>
          </cell>
          <cell r="H72">
            <v>510221.60015860002</v>
          </cell>
          <cell r="I72">
            <v>517845.66630802001</v>
          </cell>
          <cell r="J72">
            <v>509311.04296921002</v>
          </cell>
          <cell r="K72">
            <v>535893.08793319995</v>
          </cell>
          <cell r="L72">
            <v>525096.71129948995</v>
          </cell>
          <cell r="M72">
            <v>549503.00570882997</v>
          </cell>
          <cell r="O72">
            <v>5892775.0181422904</v>
          </cell>
        </row>
        <row r="73">
          <cell r="A73" t="str">
            <v xml:space="preserve">     RSP/GIC 1 year</v>
          </cell>
          <cell r="B73">
            <v>832734.05739712005</v>
          </cell>
          <cell r="C73">
            <v>773808.38708806003</v>
          </cell>
          <cell r="D73">
            <v>888358.76781770005</v>
          </cell>
          <cell r="E73">
            <v>896868.13910936005</v>
          </cell>
          <cell r="F73">
            <v>971753.38770504994</v>
          </cell>
          <cell r="G73">
            <v>979433.15148832998</v>
          </cell>
          <cell r="H73">
            <v>1070449.22793277</v>
          </cell>
          <cell r="I73">
            <v>1134946.6622753299</v>
          </cell>
          <cell r="J73">
            <v>1152697.99901561</v>
          </cell>
          <cell r="K73">
            <v>1234484.1666828301</v>
          </cell>
          <cell r="L73">
            <v>1221817.99969523</v>
          </cell>
          <cell r="M73">
            <v>1286167.0949934199</v>
          </cell>
          <cell r="O73">
            <v>12443519.041200809</v>
          </cell>
        </row>
        <row r="74">
          <cell r="A74" t="str">
            <v xml:space="preserve">     RSP/GIC 2 year</v>
          </cell>
          <cell r="B74">
            <v>297034.59190515999</v>
          </cell>
          <cell r="C74">
            <v>275480.37822666997</v>
          </cell>
          <cell r="D74">
            <v>312903.35242736997</v>
          </cell>
          <cell r="E74">
            <v>309969.34877520002</v>
          </cell>
          <cell r="F74">
            <v>328323.44596330001</v>
          </cell>
          <cell r="G74">
            <v>318761.22354878002</v>
          </cell>
          <cell r="H74">
            <v>332542.97192222002</v>
          </cell>
          <cell r="I74">
            <v>337546.67228418001</v>
          </cell>
          <cell r="J74">
            <v>331418.91158029001</v>
          </cell>
          <cell r="K74">
            <v>347913.09586733999</v>
          </cell>
          <cell r="L74">
            <v>340134.71819824999</v>
          </cell>
          <cell r="M74">
            <v>355537.16271793999</v>
          </cell>
          <cell r="O74">
            <v>3887565.8734166999</v>
          </cell>
        </row>
        <row r="75">
          <cell r="A75" t="str">
            <v xml:space="preserve">     RSP/GIC 3 year</v>
          </cell>
          <cell r="B75">
            <v>493184.6657285</v>
          </cell>
          <cell r="C75">
            <v>444518.53392821999</v>
          </cell>
          <cell r="D75">
            <v>490299.85708897002</v>
          </cell>
          <cell r="E75">
            <v>472427.52957190998</v>
          </cell>
          <cell r="F75">
            <v>486200.56694271998</v>
          </cell>
          <cell r="G75">
            <v>458908.23720053001</v>
          </cell>
          <cell r="H75">
            <v>468858.16032223997</v>
          </cell>
          <cell r="I75">
            <v>466377.43999192998</v>
          </cell>
          <cell r="J75">
            <v>450491.06640498998</v>
          </cell>
          <cell r="K75">
            <v>466178.41004291998</v>
          </cell>
          <cell r="L75">
            <v>446872.69631289999</v>
          </cell>
          <cell r="M75">
            <v>457054.66768782999</v>
          </cell>
          <cell r="O75">
            <v>5601371.8312236601</v>
          </cell>
        </row>
        <row r="76">
          <cell r="A76" t="str">
            <v xml:space="preserve">     RSP/GIC 4 year</v>
          </cell>
          <cell r="B76">
            <v>164754.55840877001</v>
          </cell>
          <cell r="C76">
            <v>154134.98324104</v>
          </cell>
          <cell r="D76">
            <v>177844.18581359001</v>
          </cell>
          <cell r="E76">
            <v>177581.38425464</v>
          </cell>
          <cell r="F76">
            <v>188355.42490101999</v>
          </cell>
          <cell r="G76">
            <v>182856.72488953001</v>
          </cell>
          <cell r="H76">
            <v>191480.15723919999</v>
          </cell>
          <cell r="I76">
            <v>194651.64759204001</v>
          </cell>
          <cell r="J76">
            <v>191915.91617608001</v>
          </cell>
          <cell r="K76">
            <v>202546.12381121001</v>
          </cell>
          <cell r="L76">
            <v>198832.17467470001</v>
          </cell>
          <cell r="M76">
            <v>208232.56198979999</v>
          </cell>
          <cell r="O76">
            <v>2233185.8429916198</v>
          </cell>
        </row>
        <row r="77">
          <cell r="A77" t="str">
            <v xml:space="preserve">     RSP/GIC 5 year</v>
          </cell>
          <cell r="B77">
            <v>902624.41700765002</v>
          </cell>
          <cell r="C77">
            <v>838932.31730927003</v>
          </cell>
          <cell r="D77">
            <v>956856.82268615998</v>
          </cell>
          <cell r="E77">
            <v>946800.76769183995</v>
          </cell>
          <cell r="F77">
            <v>999791.51762019994</v>
          </cell>
          <cell r="G77">
            <v>968986.26447901002</v>
          </cell>
          <cell r="H77">
            <v>1014326.93439898</v>
          </cell>
          <cell r="I77">
            <v>1032020.1027059701</v>
          </cell>
          <cell r="J77">
            <v>1017952.2206137599</v>
          </cell>
          <cell r="K77">
            <v>1076232.98703675</v>
          </cell>
          <cell r="L77">
            <v>1057890.9450538601</v>
          </cell>
          <cell r="M77">
            <v>1110853.58428431</v>
          </cell>
          <cell r="O77">
            <v>11923268.88088776</v>
          </cell>
        </row>
        <row r="78">
          <cell r="A78" t="str">
            <v xml:space="preserve">    GICs</v>
          </cell>
          <cell r="B78">
            <v>2690332.2904472002</v>
          </cell>
          <cell r="C78">
            <v>2486874.59979326</v>
          </cell>
          <cell r="D78">
            <v>2826262.9858337902</v>
          </cell>
          <cell r="E78">
            <v>2803647.16940295</v>
          </cell>
          <cell r="F78">
            <v>2974424.3431322901</v>
          </cell>
          <cell r="G78">
            <v>2908945.60160618</v>
          </cell>
          <cell r="H78">
            <v>3077657.4518154101</v>
          </cell>
          <cell r="I78">
            <v>3165542.5248494502</v>
          </cell>
          <cell r="J78">
            <v>3144476.11379073</v>
          </cell>
          <cell r="K78">
            <v>3327354.78344105</v>
          </cell>
          <cell r="L78">
            <v>3265548.5339349401</v>
          </cell>
          <cell r="M78">
            <v>3417845.0716733001</v>
          </cell>
          <cell r="O78">
            <v>36088911.46972055</v>
          </cell>
        </row>
        <row r="79">
          <cell r="A79" t="str">
            <v xml:space="preserve">     LTR 1 year</v>
          </cell>
          <cell r="B79">
            <v>231281.76198476</v>
          </cell>
          <cell r="C79">
            <v>206446.06343772</v>
          </cell>
          <cell r="D79">
            <v>229578.68242560999</v>
          </cell>
          <cell r="E79">
            <v>223882.94178491001</v>
          </cell>
          <cell r="F79">
            <v>234596.19864938001</v>
          </cell>
          <cell r="G79">
            <v>226967.17380916001</v>
          </cell>
          <cell r="H79">
            <v>236301.46564437001</v>
          </cell>
          <cell r="I79">
            <v>239379.28095275999</v>
          </cell>
          <cell r="J79">
            <v>234982.13527708</v>
          </cell>
          <cell r="K79">
            <v>249205.73163309999</v>
          </cell>
          <cell r="L79">
            <v>249906.22024</v>
          </cell>
          <cell r="M79">
            <v>268369.04706575</v>
          </cell>
          <cell r="O79">
            <v>2830896.7029046002</v>
          </cell>
        </row>
        <row r="80">
          <cell r="A80" t="str">
            <v xml:space="preserve">     LTR 2 year</v>
          </cell>
          <cell r="B80">
            <v>2935.7080887400002</v>
          </cell>
          <cell r="C80">
            <v>2717.0149492300002</v>
          </cell>
          <cell r="D80">
            <v>3069.9555909400001</v>
          </cell>
          <cell r="E80">
            <v>3015.7990171500001</v>
          </cell>
          <cell r="F80">
            <v>3154.2970300299999</v>
          </cell>
          <cell r="G80">
            <v>3036.66506639</v>
          </cell>
          <cell r="H80">
            <v>3131.2752717100002</v>
          </cell>
          <cell r="I80">
            <v>3138.09131239</v>
          </cell>
          <cell r="J80">
            <v>3068.1897714900001</v>
          </cell>
          <cell r="K80">
            <v>3202.0157793799999</v>
          </cell>
          <cell r="L80">
            <v>3114.1048422099998</v>
          </cell>
          <cell r="M80">
            <v>3257.20470596</v>
          </cell>
          <cell r="O80">
            <v>36840.321425620001</v>
          </cell>
        </row>
        <row r="81">
          <cell r="A81" t="str">
            <v xml:space="preserve">     LTR 3 year</v>
          </cell>
          <cell r="B81">
            <v>6954.2536871700004</v>
          </cell>
          <cell r="C81">
            <v>6424.7252227299996</v>
          </cell>
          <cell r="D81">
            <v>7286.44689741</v>
          </cell>
          <cell r="E81">
            <v>7235.8390342800003</v>
          </cell>
          <cell r="F81">
            <v>7698.2786296699996</v>
          </cell>
          <cell r="G81">
            <v>7483.0018781999997</v>
          </cell>
          <cell r="H81">
            <v>7801.43240659</v>
          </cell>
          <cell r="I81">
            <v>7903.2987380699997</v>
          </cell>
          <cell r="J81">
            <v>7743.6668170299999</v>
          </cell>
          <cell r="K81">
            <v>8100.9339477699996</v>
          </cell>
          <cell r="L81">
            <v>7885.4024970399996</v>
          </cell>
          <cell r="M81">
            <v>8207.6492969999999</v>
          </cell>
          <cell r="O81">
            <v>90724.929052959997</v>
          </cell>
        </row>
        <row r="82">
          <cell r="A82" t="str">
            <v xml:space="preserve">     LTR 4 year</v>
          </cell>
          <cell r="B82">
            <v>7162.9591971</v>
          </cell>
          <cell r="C82">
            <v>6608.8690930800003</v>
          </cell>
          <cell r="D82">
            <v>7462.4963190600001</v>
          </cell>
          <cell r="E82">
            <v>7325.1477304399996</v>
          </cell>
          <cell r="F82">
            <v>7747.4406638</v>
          </cell>
          <cell r="G82">
            <v>7523.37520322</v>
          </cell>
          <cell r="H82">
            <v>7828.0288209500004</v>
          </cell>
          <cell r="I82">
            <v>7902.3141056000004</v>
          </cell>
          <cell r="J82">
            <v>7739.94795806</v>
          </cell>
          <cell r="K82">
            <v>8131.6350262300002</v>
          </cell>
          <cell r="L82">
            <v>7944.2582274400002</v>
          </cell>
          <cell r="M82">
            <v>8287.4602483100007</v>
          </cell>
          <cell r="O82">
            <v>91663.932593289996</v>
          </cell>
        </row>
        <row r="83">
          <cell r="A83" t="str">
            <v xml:space="preserve">     LTR 5 year</v>
          </cell>
          <cell r="B83">
            <v>60192.375164639998</v>
          </cell>
          <cell r="C83">
            <v>55273.865912870002</v>
          </cell>
          <cell r="D83">
            <v>62039.137193399998</v>
          </cell>
          <cell r="E83">
            <v>60990.978140619998</v>
          </cell>
          <cell r="F83">
            <v>64259.377607150003</v>
          </cell>
          <cell r="G83">
            <v>62142.163529429999</v>
          </cell>
          <cell r="H83">
            <v>64750.402287780002</v>
          </cell>
          <cell r="I83">
            <v>65679.770944019998</v>
          </cell>
          <cell r="J83">
            <v>64685.906902540002</v>
          </cell>
          <cell r="K83">
            <v>68318.968755549999</v>
          </cell>
          <cell r="L83">
            <v>67014.664415239997</v>
          </cell>
          <cell r="M83">
            <v>70041.515223890005</v>
          </cell>
          <cell r="O83">
            <v>765389.12607712997</v>
          </cell>
        </row>
        <row r="84">
          <cell r="A84" t="str">
            <v xml:space="preserve">    Cashable GICs</v>
          </cell>
          <cell r="B84">
            <v>308527.05812240997</v>
          </cell>
          <cell r="C84">
            <v>277470.53861563001</v>
          </cell>
          <cell r="D84">
            <v>309436.71842642</v>
          </cell>
          <cell r="E84">
            <v>302450.70570739999</v>
          </cell>
          <cell r="F84">
            <v>317455.59258002997</v>
          </cell>
          <cell r="G84">
            <v>307152.37948639999</v>
          </cell>
          <cell r="H84">
            <v>319812.60443140002</v>
          </cell>
          <cell r="I84">
            <v>324002.75605283998</v>
          </cell>
          <cell r="J84">
            <v>318219.84672620002</v>
          </cell>
          <cell r="K84">
            <v>336959.28514202998</v>
          </cell>
          <cell r="L84">
            <v>335864.65022193</v>
          </cell>
          <cell r="M84">
            <v>358162.87654090999</v>
          </cell>
          <cell r="O84">
            <v>3815515.0120536</v>
          </cell>
        </row>
        <row r="85">
          <cell r="A85" t="str">
            <v xml:space="preserve">     GIC 11-23 mth</v>
          </cell>
          <cell r="B85">
            <v>2921820.58048421</v>
          </cell>
          <cell r="C85">
            <v>2678097.9112842302</v>
          </cell>
          <cell r="D85">
            <v>3041555.8124299701</v>
          </cell>
          <cell r="E85">
            <v>3070836.3991040401</v>
          </cell>
          <cell r="F85">
            <v>3302606.5610901001</v>
          </cell>
          <cell r="G85">
            <v>3203016.5527919298</v>
          </cell>
          <cell r="H85">
            <v>3336813.4867586698</v>
          </cell>
          <cell r="I85">
            <v>3383179.6076701302</v>
          </cell>
          <cell r="J85">
            <v>3330598.4911753898</v>
          </cell>
          <cell r="K85">
            <v>3518485.7261604099</v>
          </cell>
          <cell r="L85">
            <v>3437198.6761916</v>
          </cell>
          <cell r="M85">
            <v>3572953.8121345001</v>
          </cell>
          <cell r="O85">
            <v>38797163.617275178</v>
          </cell>
        </row>
        <row r="86">
          <cell r="A86" t="str">
            <v xml:space="preserve">     GIC 25-35 mth</v>
          </cell>
          <cell r="B86">
            <v>447246.75466489</v>
          </cell>
          <cell r="C86">
            <v>409481.70919667999</v>
          </cell>
          <cell r="D86">
            <v>458134.65999036998</v>
          </cell>
          <cell r="E86">
            <v>449270.50779697997</v>
          </cell>
          <cell r="F86">
            <v>471796.09605902003</v>
          </cell>
          <cell r="G86">
            <v>452846.48574914999</v>
          </cell>
          <cell r="H86">
            <v>469881.65143358998</v>
          </cell>
          <cell r="I86">
            <v>474846.84682948003</v>
          </cell>
          <cell r="J86">
            <v>465769.94529185002</v>
          </cell>
          <cell r="K86">
            <v>489388.41812395997</v>
          </cell>
          <cell r="L86">
            <v>476551.22532100999</v>
          </cell>
          <cell r="M86">
            <v>495589.30670734</v>
          </cell>
          <cell r="O86">
            <v>5560803.6071643196</v>
          </cell>
        </row>
        <row r="87">
          <cell r="A87" t="str">
            <v xml:space="preserve">     GIC 36-47 mth</v>
          </cell>
          <cell r="B87">
            <v>85187.424870820003</v>
          </cell>
          <cell r="C87">
            <v>78000.546445219996</v>
          </cell>
          <cell r="D87">
            <v>87348.488070480002</v>
          </cell>
          <cell r="E87">
            <v>85748.121551599994</v>
          </cell>
          <cell r="F87">
            <v>90105.752878180007</v>
          </cell>
          <cell r="G87">
            <v>86473.51971434</v>
          </cell>
          <cell r="H87">
            <v>89842.79288393</v>
          </cell>
          <cell r="I87">
            <v>90888.515762449999</v>
          </cell>
          <cell r="J87">
            <v>89655.329211539996</v>
          </cell>
          <cell r="K87">
            <v>95276.180355089993</v>
          </cell>
          <cell r="L87">
            <v>93791.113730180004</v>
          </cell>
          <cell r="M87">
            <v>98081.112893960002</v>
          </cell>
          <cell r="O87">
            <v>1070398.89836779</v>
          </cell>
        </row>
        <row r="88">
          <cell r="A88" t="str">
            <v xml:space="preserve">     GIC 49-59 mth</v>
          </cell>
          <cell r="B88">
            <v>117140.87177059001</v>
          </cell>
          <cell r="C88">
            <v>107606.03432938</v>
          </cell>
          <cell r="D88">
            <v>120829.41686065</v>
          </cell>
          <cell r="E88">
            <v>118911.19582969999</v>
          </cell>
          <cell r="F88">
            <v>125328.2175313</v>
          </cell>
          <cell r="G88">
            <v>120456.40217917001</v>
          </cell>
          <cell r="H88">
            <v>125303.94419219</v>
          </cell>
          <cell r="I88">
            <v>126854.69776109001</v>
          </cell>
          <cell r="J88">
            <v>124618.24611045999</v>
          </cell>
          <cell r="K88">
            <v>131195.65604755</v>
          </cell>
          <cell r="L88">
            <v>127947.52848895</v>
          </cell>
          <cell r="M88">
            <v>133422.51125651001</v>
          </cell>
          <cell r="O88">
            <v>1479614.7223575399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3571395.6317905099</v>
          </cell>
          <cell r="C90">
            <v>3273186.2012555101</v>
          </cell>
          <cell r="D90">
            <v>3707868.3773514698</v>
          </cell>
          <cell r="E90">
            <v>3724766.2242823201</v>
          </cell>
          <cell r="F90">
            <v>3989836.6275586002</v>
          </cell>
          <cell r="G90">
            <v>3862792.96043459</v>
          </cell>
          <cell r="H90">
            <v>4021841.8752683802</v>
          </cell>
          <cell r="I90">
            <v>4075769.6680231499</v>
          </cell>
          <cell r="J90">
            <v>4010642.0117892399</v>
          </cell>
          <cell r="K90">
            <v>4234345.9806870101</v>
          </cell>
          <cell r="L90">
            <v>4135488.5437317402</v>
          </cell>
          <cell r="M90">
            <v>4300046.7429923099</v>
          </cell>
          <cell r="O90">
            <v>46907980.845164828</v>
          </cell>
        </row>
        <row r="91">
          <cell r="A91" t="str">
            <v xml:space="preserve">     Brokerage Long Term</v>
          </cell>
          <cell r="B91">
            <v>134140.24264606001</v>
          </cell>
          <cell r="C91">
            <v>132548.18826582999</v>
          </cell>
          <cell r="D91">
            <v>156936.83350847001</v>
          </cell>
          <cell r="E91">
            <v>158379.94559310999</v>
          </cell>
          <cell r="F91">
            <v>174285.68875150001</v>
          </cell>
          <cell r="G91">
            <v>178519.46870336999</v>
          </cell>
          <cell r="H91">
            <v>189658.36991538</v>
          </cell>
          <cell r="I91">
            <v>200785.67654397001</v>
          </cell>
          <cell r="J91">
            <v>196645.6010615</v>
          </cell>
          <cell r="K91">
            <v>214057.84870748999</v>
          </cell>
          <cell r="L91">
            <v>212907.34084053</v>
          </cell>
          <cell r="M91">
            <v>233859.89042998001</v>
          </cell>
          <cell r="O91">
            <v>2182725.0949671902</v>
          </cell>
        </row>
        <row r="92">
          <cell r="A92" t="str">
            <v xml:space="preserve">     Brokerage Specific Length</v>
          </cell>
          <cell r="B92">
            <v>22933.205650560001</v>
          </cell>
          <cell r="C92">
            <v>21871.480878089998</v>
          </cell>
          <cell r="D92">
            <v>25496.504325189999</v>
          </cell>
          <cell r="E92">
            <v>25914.343375230001</v>
          </cell>
          <cell r="F92">
            <v>28405.289377599998</v>
          </cell>
          <cell r="G92">
            <v>28711.9803809</v>
          </cell>
          <cell r="H92">
            <v>30950.69688947</v>
          </cell>
          <cell r="I92">
            <v>32232.34738535</v>
          </cell>
          <cell r="J92">
            <v>32432.898933</v>
          </cell>
          <cell r="K92">
            <v>34795.646059979998</v>
          </cell>
          <cell r="L92">
            <v>34913.512795989998</v>
          </cell>
          <cell r="M92">
            <v>37358.944734609999</v>
          </cell>
          <cell r="O92">
            <v>356016.85078596999</v>
          </cell>
        </row>
        <row r="93">
          <cell r="A93" t="str">
            <v xml:space="preserve">    Brokerage Deposit</v>
          </cell>
          <cell r="B93">
            <v>157073.44829661999</v>
          </cell>
          <cell r="C93">
            <v>154419.66914392001</v>
          </cell>
          <cell r="D93">
            <v>182433.33783366001</v>
          </cell>
          <cell r="E93">
            <v>184294.28896834</v>
          </cell>
          <cell r="F93">
            <v>202690.9781291</v>
          </cell>
          <cell r="G93">
            <v>207231.44908426999</v>
          </cell>
          <cell r="H93">
            <v>220609.06680485001</v>
          </cell>
          <cell r="I93">
            <v>233018.02392932001</v>
          </cell>
          <cell r="J93">
            <v>229078.49999449999</v>
          </cell>
          <cell r="K93">
            <v>248853.49476746999</v>
          </cell>
          <cell r="L93">
            <v>247820.85363652001</v>
          </cell>
          <cell r="M93">
            <v>271218.83516458998</v>
          </cell>
          <cell r="O93">
            <v>2538741.9457531599</v>
          </cell>
        </row>
        <row r="94">
          <cell r="A94" t="str">
            <v xml:space="preserve">     Indexed Linked</v>
          </cell>
          <cell r="B94">
            <v>129898.39407328999</v>
          </cell>
          <cell r="C94">
            <v>119283.17790757</v>
          </cell>
          <cell r="D94">
            <v>136348.45755674</v>
          </cell>
          <cell r="E94">
            <v>136391.59974748999</v>
          </cell>
          <cell r="F94">
            <v>143821.33173537001</v>
          </cell>
          <cell r="G94">
            <v>138298.90680542999</v>
          </cell>
          <cell r="H94">
            <v>143679.84580262</v>
          </cell>
          <cell r="I94">
            <v>145709.04210431999</v>
          </cell>
          <cell r="J94">
            <v>143087.36125044999</v>
          </cell>
          <cell r="K94">
            <v>150649.04046565</v>
          </cell>
          <cell r="L94">
            <v>147670.69465046001</v>
          </cell>
          <cell r="M94">
            <v>154504.59690827999</v>
          </cell>
          <cell r="O94">
            <v>1689342.4490076699</v>
          </cell>
        </row>
        <row r="95">
          <cell r="A95" t="str">
            <v xml:space="preserve">     5 Yr Escalator</v>
          </cell>
          <cell r="B95">
            <v>373921.46644644998</v>
          </cell>
          <cell r="C95">
            <v>354046.12076840998</v>
          </cell>
          <cell r="D95">
            <v>411739.01590270997</v>
          </cell>
          <cell r="E95">
            <v>409086.03290510998</v>
          </cell>
          <cell r="F95">
            <v>430221.07236878999</v>
          </cell>
          <cell r="G95">
            <v>413342.01329287002</v>
          </cell>
          <cell r="H95">
            <v>429170.49770175997</v>
          </cell>
          <cell r="I95">
            <v>433724.86143529002</v>
          </cell>
          <cell r="J95">
            <v>425497.27210090001</v>
          </cell>
          <cell r="K95">
            <v>447417.43735255999</v>
          </cell>
          <cell r="L95">
            <v>436239.86785774998</v>
          </cell>
          <cell r="M95">
            <v>454247.58126886998</v>
          </cell>
          <cell r="O95">
            <v>5018653.2394014699</v>
          </cell>
        </row>
        <row r="96">
          <cell r="A96" t="str">
            <v xml:space="preserve">     3 Yr Escalator</v>
          </cell>
          <cell r="B96">
            <v>774685.89803806995</v>
          </cell>
          <cell r="C96">
            <v>727567.05721671996</v>
          </cell>
          <cell r="D96">
            <v>834484.71084296005</v>
          </cell>
          <cell r="E96">
            <v>824761.83325825003</v>
          </cell>
          <cell r="F96">
            <v>867952.77177368</v>
          </cell>
          <cell r="G96">
            <v>838659.25006496999</v>
          </cell>
          <cell r="H96">
            <v>881943.24515295005</v>
          </cell>
          <cell r="I96">
            <v>905924.26964783994</v>
          </cell>
          <cell r="J96">
            <v>898029.00507011998</v>
          </cell>
          <cell r="K96">
            <v>961714.06022685999</v>
          </cell>
          <cell r="L96">
            <v>963097.19231651002</v>
          </cell>
          <cell r="M96">
            <v>1020030.3502142699</v>
          </cell>
          <cell r="O96">
            <v>10498849.643823201</v>
          </cell>
        </row>
        <row r="97">
          <cell r="A97" t="str">
            <v xml:space="preserve">    Special Terms</v>
          </cell>
          <cell r="B97">
            <v>1278505.75855781</v>
          </cell>
          <cell r="C97">
            <v>1200896.3558926999</v>
          </cell>
          <cell r="D97">
            <v>1382572.1843024101</v>
          </cell>
          <cell r="E97">
            <v>1370239.4659108501</v>
          </cell>
          <cell r="F97">
            <v>1441995.17587784</v>
          </cell>
          <cell r="G97">
            <v>1390300.1701632701</v>
          </cell>
          <cell r="H97">
            <v>1454793.58865733</v>
          </cell>
          <cell r="I97">
            <v>1485358.17318745</v>
          </cell>
          <cell r="J97">
            <v>1466613.6384214701</v>
          </cell>
          <cell r="K97">
            <v>1559780.5380450699</v>
          </cell>
          <cell r="L97">
            <v>1547007.7548247201</v>
          </cell>
          <cell r="M97">
            <v>1628782.5283914199</v>
          </cell>
          <cell r="O97">
            <v>17206845.332232341</v>
          </cell>
        </row>
        <row r="98">
          <cell r="A98" t="str">
            <v xml:space="preserve">   Fixed Deposits</v>
          </cell>
          <cell r="B98">
            <v>8401922.3181714509</v>
          </cell>
          <cell r="C98">
            <v>7799713.7169525698</v>
          </cell>
          <cell r="D98">
            <v>8886225.6675984599</v>
          </cell>
          <cell r="E98">
            <v>8861045.4344283305</v>
          </cell>
          <cell r="F98">
            <v>9427336.5296811908</v>
          </cell>
          <cell r="G98">
            <v>9164138.5249206908</v>
          </cell>
          <cell r="H98">
            <v>9604936.1871359702</v>
          </cell>
          <cell r="I98">
            <v>9801536.8123502303</v>
          </cell>
          <cell r="J98">
            <v>9678341.1536913496</v>
          </cell>
          <cell r="K98">
            <v>10243187.170015801</v>
          </cell>
          <cell r="L98">
            <v>10056827.0476493</v>
          </cell>
          <cell r="M98">
            <v>10525559.060471401</v>
          </cell>
          <cell r="O98">
            <v>112450769.62306674</v>
          </cell>
        </row>
        <row r="99">
          <cell r="A99" t="str">
            <v xml:space="preserve">  Member Deposits</v>
          </cell>
          <cell r="B99">
            <v>10867283.4464713</v>
          </cell>
          <cell r="C99">
            <v>10053918.7930914</v>
          </cell>
          <cell r="D99">
            <v>11407152.428548001</v>
          </cell>
          <cell r="E99">
            <v>11329346.6303339</v>
          </cell>
          <cell r="F99">
            <v>12034398.968237501</v>
          </cell>
          <cell r="G99">
            <v>11743675.081509201</v>
          </cell>
          <cell r="H99">
            <v>12306924.191781299</v>
          </cell>
          <cell r="I99">
            <v>12545576.866889</v>
          </cell>
          <cell r="J99">
            <v>12329474.8972678</v>
          </cell>
          <cell r="K99">
            <v>12955040.655034199</v>
          </cell>
          <cell r="L99">
            <v>12696987.7338566</v>
          </cell>
          <cell r="M99">
            <v>13270302.262633801</v>
          </cell>
          <cell r="O99">
            <v>143540081.95565403</v>
          </cell>
        </row>
        <row r="100">
          <cell r="A100" t="str">
            <v xml:space="preserve">   Cuco Loan</v>
          </cell>
          <cell r="B100">
            <v>995139.7260274</v>
          </cell>
          <cell r="C100">
            <v>903364.38356164005</v>
          </cell>
          <cell r="D100">
            <v>850936.98630136997</v>
          </cell>
          <cell r="E100">
            <v>650805.47945205995</v>
          </cell>
          <cell r="F100">
            <v>499698.63013698999</v>
          </cell>
          <cell r="G100">
            <v>425216.43835616001</v>
          </cell>
          <cell r="H100">
            <v>354010.95890411001</v>
          </cell>
          <cell r="I100">
            <v>274487.67123287998</v>
          </cell>
          <cell r="J100">
            <v>255079.4520548</v>
          </cell>
          <cell r="K100">
            <v>298180.82191781001</v>
          </cell>
          <cell r="L100">
            <v>357917.80821917998</v>
          </cell>
          <cell r="M100">
            <v>369890.4109589</v>
          </cell>
          <cell r="O100">
            <v>6234728.7671232997</v>
          </cell>
        </row>
        <row r="101">
          <cell r="A101" t="str">
            <v xml:space="preserve">   50th Anniversary Shares</v>
          </cell>
          <cell r="B101">
            <v>263747.47002740001</v>
          </cell>
          <cell r="C101">
            <v>238223.52131506999</v>
          </cell>
          <cell r="D101">
            <v>263747.47002740001</v>
          </cell>
          <cell r="E101">
            <v>255239.48712328999</v>
          </cell>
          <cell r="F101">
            <v>263747.47002740001</v>
          </cell>
          <cell r="G101">
            <v>255239.48712328999</v>
          </cell>
          <cell r="H101">
            <v>263747.47002740001</v>
          </cell>
          <cell r="I101">
            <v>263747.47002740001</v>
          </cell>
          <cell r="J101">
            <v>452499.76109589002</v>
          </cell>
          <cell r="K101">
            <v>467583.08646575001</v>
          </cell>
          <cell r="L101">
            <v>452499.76109589002</v>
          </cell>
          <cell r="M101">
            <v>467583.08646575001</v>
          </cell>
          <cell r="O101">
            <v>3907605.5408219299</v>
          </cell>
        </row>
        <row r="102">
          <cell r="A102" t="str">
            <v xml:space="preserve">   Series 96 Shares</v>
          </cell>
          <cell r="B102">
            <v>158695.23758218999</v>
          </cell>
          <cell r="C102">
            <v>143337.63394520999</v>
          </cell>
          <cell r="D102">
            <v>158695.23758218999</v>
          </cell>
          <cell r="E102">
            <v>153576.03636986</v>
          </cell>
          <cell r="F102">
            <v>158695.23758218999</v>
          </cell>
          <cell r="G102">
            <v>153576.03636986</v>
          </cell>
          <cell r="H102">
            <v>158695.23758218999</v>
          </cell>
          <cell r="I102">
            <v>158695.23758218999</v>
          </cell>
          <cell r="J102">
            <v>154900.63</v>
          </cell>
          <cell r="K102">
            <v>166907.71808903999</v>
          </cell>
          <cell r="L102">
            <v>161523.59815069</v>
          </cell>
          <cell r="M102">
            <v>166907.71808903999</v>
          </cell>
          <cell r="O102">
            <v>1894205.5589246501</v>
          </cell>
        </row>
        <row r="103">
          <cell r="A103" t="str">
            <v xml:space="preserve">   Series 01 Shares</v>
          </cell>
          <cell r="B103">
            <v>218968.10846575</v>
          </cell>
          <cell r="C103">
            <v>197777.64635616</v>
          </cell>
          <cell r="D103">
            <v>218968.10846575</v>
          </cell>
          <cell r="E103">
            <v>251356.67589041</v>
          </cell>
          <cell r="F103">
            <v>300502.3550411</v>
          </cell>
          <cell r="G103">
            <v>330260.78547945002</v>
          </cell>
          <cell r="H103">
            <v>382036.60161643999</v>
          </cell>
          <cell r="I103">
            <v>422803.72490411001</v>
          </cell>
          <cell r="J103">
            <v>211904.62109589</v>
          </cell>
          <cell r="K103">
            <v>218968.10846575</v>
          </cell>
          <cell r="L103">
            <v>211904.62109589</v>
          </cell>
          <cell r="M103">
            <v>230692.27449315001</v>
          </cell>
          <cell r="O103">
            <v>3196143.6313698501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-76.232397259999999</v>
          </cell>
          <cell r="C106">
            <v>-68.855068489999994</v>
          </cell>
          <cell r="D106">
            <v>-76.232397259999999</v>
          </cell>
          <cell r="E106">
            <v>-73.773287670000002</v>
          </cell>
          <cell r="F106">
            <v>-76.232397259999999</v>
          </cell>
          <cell r="G106">
            <v>-73.773287670000002</v>
          </cell>
          <cell r="H106">
            <v>-76.232397259999999</v>
          </cell>
          <cell r="I106">
            <v>-76.232397259999999</v>
          </cell>
          <cell r="J106">
            <v>-73.773287670000002</v>
          </cell>
          <cell r="K106">
            <v>-76.232397259999999</v>
          </cell>
          <cell r="L106">
            <v>-73.773287670000002</v>
          </cell>
          <cell r="M106">
            <v>-76.232397259999999</v>
          </cell>
          <cell r="O106">
            <v>-897.57499999000004</v>
          </cell>
        </row>
        <row r="107">
          <cell r="A107" t="str">
            <v xml:space="preserve">  Other Liabilities</v>
          </cell>
          <cell r="B107">
            <v>1636474.30970548</v>
          </cell>
          <cell r="C107">
            <v>1482634.33010959</v>
          </cell>
          <cell r="D107">
            <v>1492271.56997945</v>
          </cell>
          <cell r="E107">
            <v>1310903.90554795</v>
          </cell>
          <cell r="F107">
            <v>1222567.4603904199</v>
          </cell>
          <cell r="G107">
            <v>1164218.9740410901</v>
          </cell>
          <cell r="H107">
            <v>1158414.03573288</v>
          </cell>
          <cell r="I107">
            <v>1119657.87134932</v>
          </cell>
          <cell r="J107">
            <v>1074310.6909589099</v>
          </cell>
          <cell r="K107">
            <v>1151563.5025410899</v>
          </cell>
          <cell r="L107">
            <v>1183772.0152739801</v>
          </cell>
          <cell r="M107">
            <v>1234997.2576095799</v>
          </cell>
          <cell r="O107">
            <v>15231785.92323974</v>
          </cell>
        </row>
        <row r="108">
          <cell r="A108" t="str">
            <v xml:space="preserve"> Total Interest Expense</v>
          </cell>
          <cell r="B108">
            <v>12503757.7561768</v>
          </cell>
          <cell r="C108">
            <v>11536553.123201</v>
          </cell>
          <cell r="D108">
            <v>12899423.998527501</v>
          </cell>
          <cell r="E108">
            <v>12640250.535881899</v>
          </cell>
          <cell r="F108">
            <v>13256966.428627999</v>
          </cell>
          <cell r="G108">
            <v>12907894.0555503</v>
          </cell>
          <cell r="H108">
            <v>13465338.2275142</v>
          </cell>
          <cell r="I108">
            <v>13665234.738238299</v>
          </cell>
          <cell r="J108">
            <v>13403785.588226801</v>
          </cell>
          <cell r="K108">
            <v>14106604.1575753</v>
          </cell>
          <cell r="L108">
            <v>13880759.749130599</v>
          </cell>
          <cell r="M108">
            <v>14505299.520243401</v>
          </cell>
          <cell r="O108">
            <v>158771867.87889409</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-78554.79452055</v>
          </cell>
          <cell r="C113">
            <v>-116794.52054795</v>
          </cell>
          <cell r="D113">
            <v>-129308.21917808001</v>
          </cell>
          <cell r="E113">
            <v>-125136.98630136999</v>
          </cell>
          <cell r="F113">
            <v>-129308.21917808001</v>
          </cell>
          <cell r="G113">
            <v>-125136.98630136999</v>
          </cell>
          <cell r="H113">
            <v>-129308.21917808001</v>
          </cell>
          <cell r="I113">
            <v>-129308.21917808001</v>
          </cell>
          <cell r="J113">
            <v>-100472.60273973001</v>
          </cell>
          <cell r="K113">
            <v>-70493.150684930006</v>
          </cell>
          <cell r="L113">
            <v>-68219.178082190003</v>
          </cell>
          <cell r="M113">
            <v>-70493.150684930006</v>
          </cell>
          <cell r="O113">
            <v>-1272534.2465753399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-78554.79452055</v>
          </cell>
          <cell r="C115">
            <v>-116794.52054795</v>
          </cell>
          <cell r="D115">
            <v>-129308.21917808001</v>
          </cell>
          <cell r="E115">
            <v>-125136.98630136999</v>
          </cell>
          <cell r="F115">
            <v>-129308.21917808001</v>
          </cell>
          <cell r="G115">
            <v>-125136.98630136999</v>
          </cell>
          <cell r="H115">
            <v>-129308.21917808001</v>
          </cell>
          <cell r="I115">
            <v>-129308.21917808001</v>
          </cell>
          <cell r="J115">
            <v>-100472.60273973001</v>
          </cell>
          <cell r="K115">
            <v>-70493.150684930006</v>
          </cell>
          <cell r="L115">
            <v>-68219.178082190003</v>
          </cell>
          <cell r="M115">
            <v>-70493.150684930006</v>
          </cell>
          <cell r="O115">
            <v>-1272534.2465753399</v>
          </cell>
        </row>
        <row r="117">
          <cell r="A117" t="str">
            <v xml:space="preserve"> Net Interest Income</v>
          </cell>
          <cell r="B117">
            <v>9232863.5625276696</v>
          </cell>
          <cell r="C117">
            <v>8275156.12706709</v>
          </cell>
          <cell r="D117">
            <v>9163163.2866503708</v>
          </cell>
          <cell r="E117">
            <v>8765206.2908612806</v>
          </cell>
          <cell r="F117">
            <v>9057010.3137003109</v>
          </cell>
          <cell r="G117">
            <v>8810971.8398868106</v>
          </cell>
          <cell r="H117">
            <v>9103516.9699543305</v>
          </cell>
          <cell r="I117">
            <v>9122059.1761248</v>
          </cell>
          <cell r="J117">
            <v>8822139.6684664004</v>
          </cell>
          <cell r="K117">
            <v>9083099.3585100304</v>
          </cell>
          <cell r="L117">
            <v>8803430.1505079102</v>
          </cell>
          <cell r="M117">
            <v>9117791.6011844408</v>
          </cell>
          <cell r="O117">
            <v>107356408.34544145</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6315012</v>
          </cell>
        </row>
        <row r="121">
          <cell r="A121" t="str">
            <v>Other Income:</v>
          </cell>
        </row>
        <row r="122">
          <cell r="A122" t="str">
            <v xml:space="preserve"> Other Income</v>
          </cell>
          <cell r="B122">
            <v>2962296</v>
          </cell>
          <cell r="C122">
            <v>2941687</v>
          </cell>
          <cell r="D122">
            <v>2879289</v>
          </cell>
          <cell r="E122">
            <v>3010075</v>
          </cell>
          <cell r="F122">
            <v>2884971</v>
          </cell>
          <cell r="G122">
            <v>2942131</v>
          </cell>
          <cell r="H122">
            <v>3035173</v>
          </cell>
          <cell r="I122">
            <v>2881230</v>
          </cell>
          <cell r="J122">
            <v>2883780</v>
          </cell>
          <cell r="K122">
            <v>2873349</v>
          </cell>
          <cell r="L122">
            <v>2870645</v>
          </cell>
          <cell r="M122">
            <v>3001714</v>
          </cell>
          <cell r="O122">
            <v>35166340</v>
          </cell>
        </row>
        <row r="124">
          <cell r="A124" t="str">
            <v>Other Expense:</v>
          </cell>
        </row>
        <row r="125">
          <cell r="A125" t="str">
            <v xml:space="preserve"> Other Expense</v>
          </cell>
          <cell r="B125">
            <v>9269627</v>
          </cell>
          <cell r="C125">
            <v>8691652</v>
          </cell>
          <cell r="D125">
            <v>9719147</v>
          </cell>
          <cell r="E125">
            <v>9419134</v>
          </cell>
          <cell r="F125">
            <v>9360339</v>
          </cell>
          <cell r="G125">
            <v>9238537</v>
          </cell>
          <cell r="H125">
            <v>9206182</v>
          </cell>
          <cell r="I125">
            <v>8870555</v>
          </cell>
          <cell r="J125">
            <v>9124675</v>
          </cell>
          <cell r="K125">
            <v>9218907</v>
          </cell>
          <cell r="L125">
            <v>8813158</v>
          </cell>
          <cell r="M125">
            <v>9514139</v>
          </cell>
          <cell r="O125">
            <v>110446052</v>
          </cell>
        </row>
        <row r="127">
          <cell r="A127" t="str">
            <v>Income Before Adjustments &amp; Taxes</v>
          </cell>
          <cell r="B127">
            <v>2399281.5625276696</v>
          </cell>
          <cell r="C127">
            <v>1998940.1270670891</v>
          </cell>
          <cell r="D127">
            <v>1797054.2866503708</v>
          </cell>
          <cell r="E127">
            <v>1829896.2908612806</v>
          </cell>
          <cell r="F127">
            <v>2055391.3137003109</v>
          </cell>
          <cell r="G127">
            <v>1988314.8398868106</v>
          </cell>
          <cell r="H127">
            <v>2406256.9699543305</v>
          </cell>
          <cell r="I127">
            <v>2606483.1761248</v>
          </cell>
          <cell r="J127">
            <v>2054993.6684664004</v>
          </cell>
          <cell r="K127">
            <v>2211290.3585100304</v>
          </cell>
          <cell r="L127">
            <v>2334666.1505079102</v>
          </cell>
          <cell r="M127">
            <v>2079115.6011844408</v>
          </cell>
          <cell r="O127">
            <v>25761684.345441461</v>
          </cell>
        </row>
        <row r="129">
          <cell r="A129" t="str">
            <v xml:space="preserve"> Pretax Income</v>
          </cell>
          <cell r="B129">
            <v>2399281.5625276701</v>
          </cell>
          <cell r="C129">
            <v>1998940.12706709</v>
          </cell>
          <cell r="D129">
            <v>1797054.2866503701</v>
          </cell>
          <cell r="E129">
            <v>1829896.2908612799</v>
          </cell>
          <cell r="F129">
            <v>2055391.31370031</v>
          </cell>
          <cell r="G129">
            <v>1988314.8398868099</v>
          </cell>
          <cell r="H129">
            <v>2406256.9699543202</v>
          </cell>
          <cell r="I129">
            <v>2606483.1761247902</v>
          </cell>
          <cell r="J129">
            <v>2054993.6684663901</v>
          </cell>
          <cell r="K129">
            <v>2211290.35851003</v>
          </cell>
          <cell r="L129">
            <v>2334666.1505078999</v>
          </cell>
          <cell r="M129">
            <v>2079115.6011844401</v>
          </cell>
          <cell r="O129">
            <v>25761684.345441401</v>
          </cell>
        </row>
        <row r="130">
          <cell r="A130" t="str">
            <v xml:space="preserve"> Local Tax #1</v>
          </cell>
          <cell r="B130">
            <v>446746.22694267001</v>
          </cell>
          <cell r="C130">
            <v>372202.65165984997</v>
          </cell>
          <cell r="D130">
            <v>334611.50817431998</v>
          </cell>
          <cell r="E130">
            <v>340726.68935836002</v>
          </cell>
          <cell r="F130">
            <v>382713.86261100997</v>
          </cell>
          <cell r="G130">
            <v>370224.22318695998</v>
          </cell>
          <cell r="H130">
            <v>448045.04780544998</v>
          </cell>
          <cell r="I130">
            <v>485327.16739442002</v>
          </cell>
          <cell r="J130">
            <v>382639.82106843998</v>
          </cell>
          <cell r="K130">
            <v>411742.26475461002</v>
          </cell>
          <cell r="L130">
            <v>434714.83722458</v>
          </cell>
          <cell r="M130">
            <v>387131.32494054001</v>
          </cell>
          <cell r="O130">
            <v>4796825.6251212098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446746.22694267001</v>
          </cell>
          <cell r="C134">
            <v>372202.65165984997</v>
          </cell>
          <cell r="D134">
            <v>334611.50817431998</v>
          </cell>
          <cell r="E134">
            <v>340726.68935836002</v>
          </cell>
          <cell r="F134">
            <v>382713.86261100997</v>
          </cell>
          <cell r="G134">
            <v>370224.22318695998</v>
          </cell>
          <cell r="H134">
            <v>448045.04780544998</v>
          </cell>
          <cell r="I134">
            <v>485327.16739442002</v>
          </cell>
          <cell r="J134">
            <v>382639.82106843998</v>
          </cell>
          <cell r="K134">
            <v>411742.26475461002</v>
          </cell>
          <cell r="L134">
            <v>434714.83722458</v>
          </cell>
          <cell r="M134">
            <v>387131.32494054001</v>
          </cell>
          <cell r="O134">
            <v>4796825.6251212098</v>
          </cell>
        </row>
        <row r="136">
          <cell r="A136" t="str">
            <v xml:space="preserve"> Net Tax</v>
          </cell>
          <cell r="B136">
            <v>446746.22694267001</v>
          </cell>
          <cell r="C136">
            <v>372202.65165984997</v>
          </cell>
          <cell r="D136">
            <v>334611.50817431998</v>
          </cell>
          <cell r="E136">
            <v>340726.68935836002</v>
          </cell>
          <cell r="F136">
            <v>382713.86261100997</v>
          </cell>
          <cell r="G136">
            <v>370224.22318695998</v>
          </cell>
          <cell r="H136">
            <v>448045.04780544998</v>
          </cell>
          <cell r="I136">
            <v>485327.16739442002</v>
          </cell>
          <cell r="J136">
            <v>382639.82106843998</v>
          </cell>
          <cell r="K136">
            <v>411742.26475461002</v>
          </cell>
          <cell r="L136">
            <v>434714.83722458</v>
          </cell>
          <cell r="M136">
            <v>387131.32494054001</v>
          </cell>
          <cell r="O136">
            <v>4796825.6251212098</v>
          </cell>
        </row>
        <row r="138">
          <cell r="A138" t="str">
            <v xml:space="preserve"> Net Income</v>
          </cell>
          <cell r="B138">
            <v>1952535.335585</v>
          </cell>
          <cell r="C138">
            <v>1626737.47540724</v>
          </cell>
          <cell r="D138">
            <v>1462442.7784760499</v>
          </cell>
          <cell r="E138">
            <v>1489169.60150292</v>
          </cell>
          <cell r="F138">
            <v>1672677.4510893</v>
          </cell>
          <cell r="G138">
            <v>1618090.61669985</v>
          </cell>
          <cell r="H138">
            <v>1958211.9221488701</v>
          </cell>
          <cell r="I138">
            <v>2121156.0087303799</v>
          </cell>
          <cell r="J138">
            <v>1672353.84739795</v>
          </cell>
          <cell r="K138">
            <v>1799548.0937554201</v>
          </cell>
          <cell r="L138">
            <v>1899951.3132833201</v>
          </cell>
          <cell r="M138">
            <v>1691984.2762438999</v>
          </cell>
          <cell r="O138">
            <v>20964858.720320199</v>
          </cell>
        </row>
      </sheetData>
      <sheetData sheetId="21" refreshError="1">
        <row r="4">
          <cell r="A4" t="str">
            <v>Meridian Credit Union Limited</v>
          </cell>
        </row>
        <row r="5">
          <cell r="A5" t="str">
            <v>ROLL UP 5Mo</v>
          </cell>
        </row>
        <row r="6">
          <cell r="A6" t="str">
            <v>ROLL UP 5Mo</v>
          </cell>
        </row>
        <row r="8">
          <cell r="A8" t="str">
            <v>Interest Income:</v>
          </cell>
        </row>
        <row r="9">
          <cell r="A9" t="str">
            <v xml:space="preserve">   League Account</v>
          </cell>
          <cell r="B9">
            <v>4794.52054795</v>
          </cell>
          <cell r="C9">
            <v>5308.2191780800003</v>
          </cell>
          <cell r="D9">
            <v>5136.9863013699996</v>
          </cell>
          <cell r="E9">
            <v>5308.2191780800003</v>
          </cell>
          <cell r="F9">
            <v>5136.9863013699996</v>
          </cell>
          <cell r="G9">
            <v>5308.2191780800003</v>
          </cell>
          <cell r="H9">
            <v>5308.2191780800003</v>
          </cell>
          <cell r="I9">
            <v>5136.9863013699996</v>
          </cell>
          <cell r="J9">
            <v>5308.2191780800003</v>
          </cell>
          <cell r="K9">
            <v>5136.9863013699996</v>
          </cell>
          <cell r="L9">
            <v>5308.2191780800003</v>
          </cell>
          <cell r="M9">
            <v>5308.2191780800003</v>
          </cell>
          <cell r="O9">
            <v>62499.999999990003</v>
          </cell>
        </row>
        <row r="10">
          <cell r="A10" t="str">
            <v xml:space="preserve">  Cash &amp; Due</v>
          </cell>
          <cell r="B10">
            <v>4794.52054795</v>
          </cell>
          <cell r="C10">
            <v>5308.2191780800003</v>
          </cell>
          <cell r="D10">
            <v>5136.9863013699996</v>
          </cell>
          <cell r="E10">
            <v>5308.2191780800003</v>
          </cell>
          <cell r="F10">
            <v>5136.9863013699996</v>
          </cell>
          <cell r="G10">
            <v>5308.2191780800003</v>
          </cell>
          <cell r="H10">
            <v>5308.2191780800003</v>
          </cell>
          <cell r="I10">
            <v>5136.9863013699996</v>
          </cell>
          <cell r="J10">
            <v>5308.2191780800003</v>
          </cell>
          <cell r="K10">
            <v>5136.9863013699996</v>
          </cell>
          <cell r="L10">
            <v>5308.2191780800003</v>
          </cell>
          <cell r="M10">
            <v>5308.2191780800003</v>
          </cell>
          <cell r="O10">
            <v>62499.999999990003</v>
          </cell>
        </row>
        <row r="11">
          <cell r="A11" t="str">
            <v xml:space="preserve">   Short Market</v>
          </cell>
          <cell r="B11">
            <v>16474.54073425</v>
          </cell>
          <cell r="C11">
            <v>7613.0159999999996</v>
          </cell>
          <cell r="D11">
            <v>6513.1714191800002</v>
          </cell>
          <cell r="E11">
            <v>9670.5930739699998</v>
          </cell>
          <cell r="F11">
            <v>9665.1241643800004</v>
          </cell>
          <cell r="G11">
            <v>11571.183057529999</v>
          </cell>
          <cell r="H11">
            <v>16159.4428274</v>
          </cell>
          <cell r="I11">
            <v>17841.36236712</v>
          </cell>
          <cell r="J11">
            <v>22172.101939730001</v>
          </cell>
          <cell r="K11">
            <v>28156.231495889999</v>
          </cell>
          <cell r="L11">
            <v>33119.241205480001</v>
          </cell>
          <cell r="M11">
            <v>36549.851309589998</v>
          </cell>
          <cell r="O11">
            <v>215505.85959452001</v>
          </cell>
        </row>
        <row r="12">
          <cell r="A12" t="str">
            <v xml:space="preserve">   CUCO Liquidity Reserve</v>
          </cell>
          <cell r="B12">
            <v>824054.42155832995</v>
          </cell>
          <cell r="C12">
            <v>938672.45551853999</v>
          </cell>
          <cell r="D12">
            <v>906074.61536398996</v>
          </cell>
          <cell r="E12">
            <v>934489.81594928994</v>
          </cell>
          <cell r="F12">
            <v>903928.35463813995</v>
          </cell>
          <cell r="G12">
            <v>933281.00614329998</v>
          </cell>
          <cell r="H12">
            <v>931664.12247539998</v>
          </cell>
          <cell r="I12">
            <v>900782.28602427</v>
          </cell>
          <cell r="J12">
            <v>929961.92655365996</v>
          </cell>
          <cell r="K12">
            <v>898122.41336718004</v>
          </cell>
          <cell r="L12">
            <v>926977.54597930005</v>
          </cell>
          <cell r="M12">
            <v>925332.81273284997</v>
          </cell>
          <cell r="O12">
            <v>10953341.776304251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39248.496102320001</v>
          </cell>
          <cell r="C14">
            <v>52362.728529779997</v>
          </cell>
          <cell r="D14">
            <v>55999.298079649998</v>
          </cell>
          <cell r="E14">
            <v>60976.042977680001</v>
          </cell>
          <cell r="F14">
            <v>59292.815039339999</v>
          </cell>
          <cell r="G14">
            <v>61290.671617200001</v>
          </cell>
          <cell r="H14">
            <v>61277.033750299997</v>
          </cell>
          <cell r="I14">
            <v>59297.715744579997</v>
          </cell>
          <cell r="J14">
            <v>61281.803724019999</v>
          </cell>
          <cell r="K14">
            <v>59302.718199939998</v>
          </cell>
          <cell r="L14">
            <v>61277.301356060001</v>
          </cell>
          <cell r="M14">
            <v>61279.393777869998</v>
          </cell>
          <cell r="O14">
            <v>692886.01889873995</v>
          </cell>
        </row>
        <row r="15">
          <cell r="A15" t="str">
            <v xml:space="preserve">   Long Term Investments</v>
          </cell>
          <cell r="B15">
            <v>13464.1396473</v>
          </cell>
          <cell r="C15">
            <v>14906.726047190001</v>
          </cell>
          <cell r="D15">
            <v>14425.863916619999</v>
          </cell>
          <cell r="E15">
            <v>14906.72604718</v>
          </cell>
          <cell r="F15">
            <v>14425.863916619999</v>
          </cell>
          <cell r="G15">
            <v>14906.72604718</v>
          </cell>
          <cell r="H15">
            <v>14906.72604718</v>
          </cell>
          <cell r="I15">
            <v>14425.863916619999</v>
          </cell>
          <cell r="J15">
            <v>14912.69870606</v>
          </cell>
          <cell r="K15">
            <v>14436.442442699999</v>
          </cell>
          <cell r="L15">
            <v>14917.692310140001</v>
          </cell>
          <cell r="M15">
            <v>14917.69253665</v>
          </cell>
          <cell r="O15">
            <v>175553.16158144001</v>
          </cell>
        </row>
        <row r="16">
          <cell r="A16" t="str">
            <v xml:space="preserve">   Asset Balancing Account</v>
          </cell>
          <cell r="B16">
            <v>48307.770171939999</v>
          </cell>
          <cell r="C16">
            <v>53415.795078850002</v>
          </cell>
          <cell r="D16">
            <v>81147.958473100007</v>
          </cell>
          <cell r="E16">
            <v>97047.15319343</v>
          </cell>
          <cell r="F16">
            <v>91213.617841140003</v>
          </cell>
          <cell r="G16">
            <v>109117.58842078</v>
          </cell>
          <cell r="H16">
            <v>116229.73532035</v>
          </cell>
          <cell r="I16">
            <v>112272.75627097</v>
          </cell>
          <cell r="J16">
            <v>119764.69697903001</v>
          </cell>
          <cell r="K16">
            <v>122780.59180682999</v>
          </cell>
          <cell r="L16">
            <v>135244.88409688001</v>
          </cell>
          <cell r="M16">
            <v>154812.88236235001</v>
          </cell>
          <cell r="O16">
            <v>1241355.4300156501</v>
          </cell>
        </row>
        <row r="17">
          <cell r="A17" t="str">
            <v xml:space="preserve">  Total Investments</v>
          </cell>
          <cell r="B17">
            <v>941549.36821413995</v>
          </cell>
          <cell r="C17">
            <v>1066970.72117436</v>
          </cell>
          <cell r="D17">
            <v>1064160.9072525401</v>
          </cell>
          <cell r="E17">
            <v>1117090.3312415499</v>
          </cell>
          <cell r="F17">
            <v>1078525.7755996201</v>
          </cell>
          <cell r="G17">
            <v>1130167.1752859899</v>
          </cell>
          <cell r="H17">
            <v>1140237.06042063</v>
          </cell>
          <cell r="I17">
            <v>1104619.98432356</v>
          </cell>
          <cell r="J17">
            <v>1148093.2279025</v>
          </cell>
          <cell r="K17">
            <v>1122798.3973125401</v>
          </cell>
          <cell r="L17">
            <v>1171536.6649478599</v>
          </cell>
          <cell r="M17">
            <v>1192892.63271931</v>
          </cell>
          <cell r="O17">
            <v>13278642.246394601</v>
          </cell>
        </row>
        <row r="18">
          <cell r="A18" t="str">
            <v xml:space="preserve">    Variable Rate Mortgages</v>
          </cell>
          <cell r="B18">
            <v>753311.97290885996</v>
          </cell>
          <cell r="C18">
            <v>921440.79592693003</v>
          </cell>
          <cell r="D18">
            <v>987397.82506164</v>
          </cell>
          <cell r="E18">
            <v>1029835.1371248499</v>
          </cell>
          <cell r="F18">
            <v>1006067.3996966</v>
          </cell>
          <cell r="G18">
            <v>1050767.9284819199</v>
          </cell>
          <cell r="H18">
            <v>1064464.1430349301</v>
          </cell>
          <cell r="I18">
            <v>1044571.06281483</v>
          </cell>
          <cell r="J18">
            <v>1095333.40095084</v>
          </cell>
          <cell r="K18">
            <v>1074180.85948311</v>
          </cell>
          <cell r="L18">
            <v>1125057.55305301</v>
          </cell>
          <cell r="M18">
            <v>1137510.9285323899</v>
          </cell>
          <cell r="O18">
            <v>12289939.00706991</v>
          </cell>
        </row>
        <row r="19">
          <cell r="A19" t="str">
            <v xml:space="preserve">    6 Month Mortgage</v>
          </cell>
          <cell r="B19">
            <v>12336.520485499999</v>
          </cell>
          <cell r="C19">
            <v>12998.58449535</v>
          </cell>
          <cell r="D19">
            <v>12614.55699779</v>
          </cell>
          <cell r="E19">
            <v>13640.40917795</v>
          </cell>
          <cell r="F19">
            <v>13559.85608756</v>
          </cell>
          <cell r="G19">
            <v>14362.59793081</v>
          </cell>
          <cell r="H19">
            <v>14931.126973570001</v>
          </cell>
          <cell r="I19">
            <v>14875.346390950001</v>
          </cell>
          <cell r="J19">
            <v>15692.21415849</v>
          </cell>
          <cell r="K19">
            <v>15274.88264616</v>
          </cell>
          <cell r="L19">
            <v>15879.506476299999</v>
          </cell>
          <cell r="M19">
            <v>15961.74393604</v>
          </cell>
          <cell r="O19">
            <v>172127.34575646999</v>
          </cell>
        </row>
        <row r="20">
          <cell r="A20" t="str">
            <v xml:space="preserve">    1 Year Mortgage</v>
          </cell>
          <cell r="B20">
            <v>177914.60250271001</v>
          </cell>
          <cell r="C20">
            <v>192770.67263397999</v>
          </cell>
          <cell r="D20">
            <v>183988.49018930999</v>
          </cell>
          <cell r="E20">
            <v>188481.75543975999</v>
          </cell>
          <cell r="F20">
            <v>181047.06546596999</v>
          </cell>
          <cell r="G20">
            <v>186122.39796248</v>
          </cell>
          <cell r="H20">
            <v>184390.16559436001</v>
          </cell>
          <cell r="I20">
            <v>176580.50506334999</v>
          </cell>
          <cell r="J20">
            <v>185284.66841146999</v>
          </cell>
          <cell r="K20">
            <v>185079.91813616001</v>
          </cell>
          <cell r="L20">
            <v>195353.40067917999</v>
          </cell>
          <cell r="M20">
            <v>198600.00503120999</v>
          </cell>
          <cell r="O20">
            <v>2235613.6471099402</v>
          </cell>
        </row>
        <row r="21">
          <cell r="A21" t="str">
            <v xml:space="preserve">    2 Year Mortgage</v>
          </cell>
          <cell r="B21">
            <v>131891.24580755999</v>
          </cell>
          <cell r="C21">
            <v>145358.98930270999</v>
          </cell>
          <cell r="D21">
            <v>140721.53967108999</v>
          </cell>
          <cell r="E21">
            <v>146561.28309439999</v>
          </cell>
          <cell r="F21">
            <v>142516.52965352</v>
          </cell>
          <cell r="G21">
            <v>148291.16545601</v>
          </cell>
          <cell r="H21">
            <v>149704.58709293001</v>
          </cell>
          <cell r="I21">
            <v>145908.37357865</v>
          </cell>
          <cell r="J21">
            <v>151927.54352904001</v>
          </cell>
          <cell r="K21">
            <v>148298.76451442001</v>
          </cell>
          <cell r="L21">
            <v>154877.66925869</v>
          </cell>
          <cell r="M21">
            <v>156318.94060097</v>
          </cell>
          <cell r="O21">
            <v>1762376.6315599901</v>
          </cell>
        </row>
        <row r="22">
          <cell r="A22" t="str">
            <v xml:space="preserve">    3 Year Mortgage</v>
          </cell>
          <cell r="B22">
            <v>330760.82578354998</v>
          </cell>
          <cell r="C22">
            <v>365916.90945391002</v>
          </cell>
          <cell r="D22">
            <v>354837.44008615002</v>
          </cell>
          <cell r="E22">
            <v>368733.92577237001</v>
          </cell>
          <cell r="F22">
            <v>358616.63967422</v>
          </cell>
          <cell r="G22">
            <v>372523.98082221003</v>
          </cell>
          <cell r="H22">
            <v>374877.79545391002</v>
          </cell>
          <cell r="I22">
            <v>366079.85540911002</v>
          </cell>
          <cell r="J22">
            <v>383425.71618594002</v>
          </cell>
          <cell r="K22">
            <v>376783.11220423999</v>
          </cell>
          <cell r="L22">
            <v>395495.48224520002</v>
          </cell>
          <cell r="M22">
            <v>399767.36900071002</v>
          </cell>
          <cell r="O22">
            <v>4447819.0520915203</v>
          </cell>
        </row>
        <row r="23">
          <cell r="A23" t="str">
            <v xml:space="preserve">    4 Year Mortgage</v>
          </cell>
          <cell r="B23">
            <v>3548556.6624714499</v>
          </cell>
          <cell r="C23">
            <v>3929129.4621419599</v>
          </cell>
          <cell r="D23">
            <v>3814463.8227463099</v>
          </cell>
          <cell r="E23">
            <v>3974477.9350641202</v>
          </cell>
          <cell r="F23">
            <v>3882772.72226521</v>
          </cell>
          <cell r="G23">
            <v>4057987.3602559902</v>
          </cell>
          <cell r="H23">
            <v>4106885.2752336101</v>
          </cell>
          <cell r="I23">
            <v>4021852.7587637398</v>
          </cell>
          <cell r="J23">
            <v>4211999.8972918596</v>
          </cell>
          <cell r="K23">
            <v>4124866.9673460601</v>
          </cell>
          <cell r="L23">
            <v>4311728.6950772097</v>
          </cell>
          <cell r="M23">
            <v>4352093.5921983896</v>
          </cell>
          <cell r="O23">
            <v>48336815.150855906</v>
          </cell>
        </row>
        <row r="24">
          <cell r="A24" t="str">
            <v xml:space="preserve">    5 Year Mortgage</v>
          </cell>
          <cell r="B24">
            <v>3211317.76997292</v>
          </cell>
          <cell r="C24">
            <v>3553317.2273635301</v>
          </cell>
          <cell r="D24">
            <v>3446365.5185795501</v>
          </cell>
          <cell r="E24">
            <v>3582704.54424999</v>
          </cell>
          <cell r="F24">
            <v>3487616.26292843</v>
          </cell>
          <cell r="G24">
            <v>3629029.55311599</v>
          </cell>
          <cell r="H24">
            <v>3654415.1190612498</v>
          </cell>
          <cell r="I24">
            <v>3563350.0815708102</v>
          </cell>
          <cell r="J24">
            <v>3716606.7676746701</v>
          </cell>
          <cell r="K24">
            <v>3624766.7759920298</v>
          </cell>
          <cell r="L24">
            <v>3775897.9088660199</v>
          </cell>
          <cell r="M24">
            <v>3802395.2815226601</v>
          </cell>
          <cell r="O24">
            <v>43047782.81089785</v>
          </cell>
        </row>
        <row r="25">
          <cell r="A25" t="str">
            <v xml:space="preserve">    7 Year Mortgage</v>
          </cell>
          <cell r="B25">
            <v>479952.60327604</v>
          </cell>
          <cell r="C25">
            <v>531420.38652076002</v>
          </cell>
          <cell r="D25">
            <v>515670.37012326001</v>
          </cell>
          <cell r="E25">
            <v>535486.38448125997</v>
          </cell>
          <cell r="F25">
            <v>520481.35082262999</v>
          </cell>
          <cell r="G25">
            <v>541008.82262969005</v>
          </cell>
          <cell r="H25">
            <v>544596.97998983995</v>
          </cell>
          <cell r="I25">
            <v>531356.19395584997</v>
          </cell>
          <cell r="J25">
            <v>554607.14344283997</v>
          </cell>
          <cell r="K25">
            <v>541554.87850742997</v>
          </cell>
          <cell r="L25">
            <v>564482.03935464995</v>
          </cell>
          <cell r="M25">
            <v>568455.33538511</v>
          </cell>
          <cell r="O25">
            <v>6429072.4884893596</v>
          </cell>
        </row>
        <row r="26">
          <cell r="A26" t="str">
            <v xml:space="preserve">    10 Year Mortgage</v>
          </cell>
          <cell r="B26">
            <v>38039.58299771</v>
          </cell>
          <cell r="C26">
            <v>42154.70336698</v>
          </cell>
          <cell r="D26">
            <v>40917.718267949997</v>
          </cell>
          <cell r="E26">
            <v>42514.650327379997</v>
          </cell>
          <cell r="F26">
            <v>41353.516703349997</v>
          </cell>
          <cell r="G26">
            <v>43003.97713277</v>
          </cell>
          <cell r="H26">
            <v>43307.992550880001</v>
          </cell>
          <cell r="I26">
            <v>42246.53169032</v>
          </cell>
          <cell r="J26">
            <v>44065.83148524</v>
          </cell>
          <cell r="K26">
            <v>42988.544454969997</v>
          </cell>
          <cell r="L26">
            <v>44790.174849980001</v>
          </cell>
          <cell r="M26">
            <v>45114.680506689998</v>
          </cell>
          <cell r="O26">
            <v>510497.90433421999</v>
          </cell>
        </row>
        <row r="27">
          <cell r="A27" t="str">
            <v xml:space="preserve">    Securitized Contra</v>
          </cell>
          <cell r="B27">
            <v>-1313890.8938466699</v>
          </cell>
          <cell r="C27">
            <v>-1601709.9368884601</v>
          </cell>
          <cell r="D27">
            <v>-1512783.9618141099</v>
          </cell>
          <cell r="E27">
            <v>-1506373.8805860099</v>
          </cell>
          <cell r="F27">
            <v>-1388347.9305005299</v>
          </cell>
          <cell r="G27">
            <v>-1351708.1888069101</v>
          </cell>
          <cell r="H27">
            <v>-1273842.6951156999</v>
          </cell>
          <cell r="I27">
            <v>-1163895.8001176501</v>
          </cell>
          <cell r="J27">
            <v>-1126148.65426694</v>
          </cell>
          <cell r="K27">
            <v>-1015744.05712318</v>
          </cell>
          <cell r="L27">
            <v>-971092.55969705002</v>
          </cell>
          <cell r="M27">
            <v>-907102.52632867999</v>
          </cell>
          <cell r="O27">
            <v>-15132641.085091891</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-1158039.77622626</v>
          </cell>
          <cell r="C29">
            <v>-1268767.4555297601</v>
          </cell>
          <cell r="D29">
            <v>-1215801.8627222099</v>
          </cell>
          <cell r="E29">
            <v>-1243233.2956429</v>
          </cell>
          <cell r="F29">
            <v>-1190955.3949248199</v>
          </cell>
          <cell r="G29">
            <v>-1217666.25086872</v>
          </cell>
          <cell r="H29">
            <v>-1204938.10930484</v>
          </cell>
          <cell r="I29">
            <v>-1154424.76354896</v>
          </cell>
          <cell r="J29">
            <v>-1176792.4824465499</v>
          </cell>
          <cell r="K29">
            <v>-1115553.82018155</v>
          </cell>
          <cell r="L29">
            <v>-1127318.3931531301</v>
          </cell>
          <cell r="M29">
            <v>-1105701.89952458</v>
          </cell>
          <cell r="O29">
            <v>-14179193.504074279</v>
          </cell>
        </row>
        <row r="30">
          <cell r="A30" t="str">
            <v xml:space="preserve">    New CMB Contra</v>
          </cell>
          <cell r="B30">
            <v>-422602.11084474</v>
          </cell>
          <cell r="C30">
            <v>-538252.78289138002</v>
          </cell>
          <cell r="D30">
            <v>-588347.21614216</v>
          </cell>
          <cell r="E30">
            <v>-602291.90490766999</v>
          </cell>
          <cell r="F30">
            <v>-649583.35633189999</v>
          </cell>
          <cell r="G30">
            <v>-739476.13645255996</v>
          </cell>
          <cell r="H30">
            <v>-732368.56176935998</v>
          </cell>
          <cell r="I30">
            <v>-774150.58787077002</v>
          </cell>
          <cell r="J30">
            <v>-866651.11077683</v>
          </cell>
          <cell r="K30">
            <v>-830453.86980891996</v>
          </cell>
          <cell r="L30">
            <v>-924418.16275098</v>
          </cell>
          <cell r="M30">
            <v>-989707.21960167005</v>
          </cell>
          <cell r="O30">
            <v>-8658303.0201489404</v>
          </cell>
        </row>
        <row r="31">
          <cell r="A31" t="str">
            <v xml:space="preserve">   Retail  Mortgages</v>
          </cell>
          <cell r="B31">
            <v>5789549.0052886298</v>
          </cell>
          <cell r="C31">
            <v>6285777.5558965104</v>
          </cell>
          <cell r="D31">
            <v>6180044.2410445698</v>
          </cell>
          <cell r="E31">
            <v>6530536.9435954997</v>
          </cell>
          <cell r="F31">
            <v>6405144.66154024</v>
          </cell>
          <cell r="G31">
            <v>6734247.2076596804</v>
          </cell>
          <cell r="H31">
            <v>6926423.8187953802</v>
          </cell>
          <cell r="I31">
            <v>6814349.5577002298</v>
          </cell>
          <cell r="J31">
            <v>7189350.9356400697</v>
          </cell>
          <cell r="K31">
            <v>7172042.9561709296</v>
          </cell>
          <cell r="L31">
            <v>7560733.3142590802</v>
          </cell>
          <cell r="M31">
            <v>7673706.2312592398</v>
          </cell>
          <cell r="O31">
            <v>81261906.42885007</v>
          </cell>
        </row>
        <row r="32">
          <cell r="A32" t="str">
            <v xml:space="preserve">    Instalment - Retail</v>
          </cell>
          <cell r="B32">
            <v>535093.66848654998</v>
          </cell>
          <cell r="C32">
            <v>629159.95814064995</v>
          </cell>
          <cell r="D32">
            <v>604726.69801519997</v>
          </cell>
          <cell r="E32">
            <v>633217.20588401996</v>
          </cell>
          <cell r="F32">
            <v>621115.91933136003</v>
          </cell>
          <cell r="G32">
            <v>639610.29780540999</v>
          </cell>
          <cell r="H32">
            <v>639410.13169367996</v>
          </cell>
          <cell r="I32">
            <v>629978.84286427998</v>
          </cell>
          <cell r="J32">
            <v>662280.11947539996</v>
          </cell>
          <cell r="K32">
            <v>645329.85685934999</v>
          </cell>
          <cell r="L32">
            <v>671554.83682217996</v>
          </cell>
          <cell r="M32">
            <v>675893.46790160995</v>
          </cell>
          <cell r="O32">
            <v>7587371.0032796897</v>
          </cell>
        </row>
        <row r="33">
          <cell r="A33" t="str">
            <v xml:space="preserve">    Fixed Rate Instalment</v>
          </cell>
          <cell r="B33">
            <v>74380.637059899993</v>
          </cell>
          <cell r="C33">
            <v>82531.612851259997</v>
          </cell>
          <cell r="D33">
            <v>80231.260584090007</v>
          </cell>
          <cell r="E33">
            <v>84975.286236600004</v>
          </cell>
          <cell r="F33">
            <v>84450.167852169994</v>
          </cell>
          <cell r="G33">
            <v>87855.762673930003</v>
          </cell>
          <cell r="H33">
            <v>88600.033160840001</v>
          </cell>
          <cell r="I33">
            <v>88168.27491403</v>
          </cell>
          <cell r="J33">
            <v>93639.747699269996</v>
          </cell>
          <cell r="K33">
            <v>91880.514828789994</v>
          </cell>
          <cell r="L33">
            <v>96343.223001449995</v>
          </cell>
          <cell r="M33">
            <v>97663.212027059999</v>
          </cell>
          <cell r="O33">
            <v>1050719.7328893901</v>
          </cell>
        </row>
        <row r="34">
          <cell r="A34" t="str">
            <v xml:space="preserve">    Demand - Retail</v>
          </cell>
          <cell r="B34">
            <v>59184.609705609997</v>
          </cell>
          <cell r="C34">
            <v>65570.98971116</v>
          </cell>
          <cell r="D34">
            <v>63489.742172040002</v>
          </cell>
          <cell r="E34">
            <v>66467.405506869996</v>
          </cell>
          <cell r="F34">
            <v>64928.831501660003</v>
          </cell>
          <cell r="G34">
            <v>66836.641185910004</v>
          </cell>
          <cell r="H34">
            <v>66928.06139966</v>
          </cell>
          <cell r="I34">
            <v>65915.746578299993</v>
          </cell>
          <cell r="J34">
            <v>69020.078703699997</v>
          </cell>
          <cell r="K34">
            <v>67132.45075032</v>
          </cell>
          <cell r="L34">
            <v>69734.141774239994</v>
          </cell>
          <cell r="M34">
            <v>70054.533002070006</v>
          </cell>
          <cell r="O34">
            <v>795263.23199153994</v>
          </cell>
        </row>
        <row r="35">
          <cell r="A35" t="str">
            <v xml:space="preserve">    Student</v>
          </cell>
          <cell r="B35">
            <v>24108.80987479</v>
          </cell>
          <cell r="C35">
            <v>28906.895232390001</v>
          </cell>
          <cell r="D35">
            <v>28041.692833059999</v>
          </cell>
          <cell r="E35">
            <v>29032.929964859999</v>
          </cell>
          <cell r="F35">
            <v>28148.946275999999</v>
          </cell>
          <cell r="G35">
            <v>29144.027990250001</v>
          </cell>
          <cell r="H35">
            <v>29201.63491131</v>
          </cell>
          <cell r="I35">
            <v>28313.715712519999</v>
          </cell>
          <cell r="J35">
            <v>29360.743277320002</v>
          </cell>
          <cell r="K35">
            <v>28526.430060840001</v>
          </cell>
          <cell r="L35">
            <v>29557.581217399998</v>
          </cell>
          <cell r="M35">
            <v>29698.314772139998</v>
          </cell>
          <cell r="O35">
            <v>342041.72212287999</v>
          </cell>
        </row>
        <row r="36">
          <cell r="A36" t="str">
            <v xml:space="preserve">    LOC </v>
          </cell>
          <cell r="B36">
            <v>2065902.2055287701</v>
          </cell>
          <cell r="C36">
            <v>2287248.8704068498</v>
          </cell>
          <cell r="D36">
            <v>2213466.64878082</v>
          </cell>
          <cell r="E36">
            <v>2287248.8704068498</v>
          </cell>
          <cell r="F36">
            <v>2213466.64878082</v>
          </cell>
          <cell r="G36">
            <v>2287248.8704068498</v>
          </cell>
          <cell r="H36">
            <v>2287248.8704068498</v>
          </cell>
          <cell r="I36">
            <v>2213466.64878082</v>
          </cell>
          <cell r="J36">
            <v>2287248.8704068498</v>
          </cell>
          <cell r="K36">
            <v>2213466.64878082</v>
          </cell>
          <cell r="L36">
            <v>2287248.8704068498</v>
          </cell>
          <cell r="M36">
            <v>2287863.7222326002</v>
          </cell>
          <cell r="O36">
            <v>26931125.745325752</v>
          </cell>
        </row>
        <row r="37">
          <cell r="A37" t="str">
            <v xml:space="preserve">    Fixed Rate Demands</v>
          </cell>
          <cell r="B37">
            <v>1784.1741935299999</v>
          </cell>
          <cell r="C37">
            <v>1956.5176810999999</v>
          </cell>
          <cell r="D37">
            <v>1887.1557362799999</v>
          </cell>
          <cell r="E37">
            <v>1984.98166027</v>
          </cell>
          <cell r="F37">
            <v>1950.31568621</v>
          </cell>
          <cell r="G37">
            <v>2012.0739663700001</v>
          </cell>
          <cell r="H37">
            <v>2019.0653661199999</v>
          </cell>
          <cell r="I37">
            <v>1997.8893463300001</v>
          </cell>
          <cell r="J37">
            <v>2104.00236425</v>
          </cell>
          <cell r="K37">
            <v>2054.8660054100001</v>
          </cell>
          <cell r="L37">
            <v>2142.5597775800002</v>
          </cell>
          <cell r="M37">
            <v>2159.8671816000001</v>
          </cell>
          <cell r="O37">
            <v>24053.46896505</v>
          </cell>
        </row>
        <row r="38">
          <cell r="A38" t="str">
            <v xml:space="preserve">    Meritline</v>
          </cell>
          <cell r="B38">
            <v>995663.57195616001</v>
          </cell>
          <cell r="C38">
            <v>1121754.1339879499</v>
          </cell>
          <cell r="D38">
            <v>1087843.1664301399</v>
          </cell>
          <cell r="E38">
            <v>1140984.1961999999</v>
          </cell>
          <cell r="F38">
            <v>1133141.55404493</v>
          </cell>
          <cell r="G38">
            <v>1173825.2057942499</v>
          </cell>
          <cell r="H38">
            <v>1188621.6798876701</v>
          </cell>
          <cell r="I38">
            <v>1169336.9450219199</v>
          </cell>
          <cell r="J38">
            <v>1230395.5313200001</v>
          </cell>
          <cell r="K38">
            <v>1204592.04885918</v>
          </cell>
          <cell r="L38">
            <v>1259933.9295180801</v>
          </cell>
          <cell r="M38">
            <v>1272271.7199164401</v>
          </cell>
          <cell r="O38">
            <v>13978363.682936721</v>
          </cell>
        </row>
        <row r="39">
          <cell r="A39" t="str">
            <v xml:space="preserve">    Meritline/RSPLC CONTRA</v>
          </cell>
          <cell r="B39">
            <v>-1092.2044536999999</v>
          </cell>
          <cell r="C39">
            <v>-1213.2841660300001</v>
          </cell>
          <cell r="D39">
            <v>-1176.1094219199999</v>
          </cell>
          <cell r="E39">
            <v>-1219.37087589</v>
          </cell>
          <cell r="F39">
            <v>-1181.9997863000001</v>
          </cell>
          <cell r="G39">
            <v>-1223.42868247</v>
          </cell>
          <cell r="H39">
            <v>-1227.4864890399999</v>
          </cell>
          <cell r="I39">
            <v>-1189.8536054799999</v>
          </cell>
          <cell r="J39">
            <v>-1231.54429562</v>
          </cell>
          <cell r="K39">
            <v>-1193.7805150700001</v>
          </cell>
          <cell r="L39">
            <v>-1235.6021021900001</v>
          </cell>
          <cell r="M39">
            <v>-1235.93413233</v>
          </cell>
          <cell r="O39">
            <v>-14420.598526039999</v>
          </cell>
        </row>
        <row r="40">
          <cell r="A40" t="str">
            <v xml:space="preserve">    Loan Advance Suspense</v>
          </cell>
          <cell r="B40">
            <v>5586.9176712300005</v>
          </cell>
          <cell r="C40">
            <v>6185.5159931500002</v>
          </cell>
          <cell r="D40">
            <v>5985.9832191799997</v>
          </cell>
          <cell r="E40">
            <v>6185.5159931500002</v>
          </cell>
          <cell r="F40">
            <v>5985.9832191799997</v>
          </cell>
          <cell r="G40">
            <v>6185.5159931500002</v>
          </cell>
          <cell r="H40">
            <v>6185.5159931500002</v>
          </cell>
          <cell r="I40">
            <v>5985.9832191799997</v>
          </cell>
          <cell r="J40">
            <v>6185.5159931500002</v>
          </cell>
          <cell r="K40">
            <v>5985.9832191799997</v>
          </cell>
          <cell r="L40">
            <v>6185.5159931500002</v>
          </cell>
          <cell r="M40">
            <v>6198.4039246599996</v>
          </cell>
          <cell r="O40">
            <v>72842.35043151</v>
          </cell>
        </row>
        <row r="41">
          <cell r="A41" t="str">
            <v xml:space="preserve">    Overdrafts</v>
          </cell>
          <cell r="B41">
            <v>52390.461698630003</v>
          </cell>
          <cell r="C41">
            <v>58003.725452049999</v>
          </cell>
          <cell r="D41">
            <v>56132.637534250003</v>
          </cell>
          <cell r="E41">
            <v>58003.725452049999</v>
          </cell>
          <cell r="F41">
            <v>56132.637534250003</v>
          </cell>
          <cell r="G41">
            <v>58003.725452049999</v>
          </cell>
          <cell r="H41">
            <v>58003.725452049999</v>
          </cell>
          <cell r="I41">
            <v>56132.637534250003</v>
          </cell>
          <cell r="J41">
            <v>58003.725452049999</v>
          </cell>
          <cell r="K41">
            <v>56132.637534250003</v>
          </cell>
          <cell r="L41">
            <v>58003.725452049999</v>
          </cell>
          <cell r="M41">
            <v>58019.318383559999</v>
          </cell>
          <cell r="O41">
            <v>682962.68293149001</v>
          </cell>
        </row>
        <row r="42">
          <cell r="A42" t="str">
            <v xml:space="preserve">   Retail Credit</v>
          </cell>
          <cell r="B42">
            <v>3813002.8517214698</v>
          </cell>
          <cell r="C42">
            <v>4280104.9352905303</v>
          </cell>
          <cell r="D42">
            <v>4140628.8758831401</v>
          </cell>
          <cell r="E42">
            <v>4306880.7464287803</v>
          </cell>
          <cell r="F42">
            <v>4208139.0044402797</v>
          </cell>
          <cell r="G42">
            <v>4349498.6925857002</v>
          </cell>
          <cell r="H42">
            <v>4364991.2317822902</v>
          </cell>
          <cell r="I42">
            <v>4258106.8303661495</v>
          </cell>
          <cell r="J42">
            <v>4437006.79039637</v>
          </cell>
          <cell r="K42">
            <v>4313907.6563830702</v>
          </cell>
          <cell r="L42">
            <v>4479468.7818607902</v>
          </cell>
          <cell r="M42">
            <v>4498586.6252094097</v>
          </cell>
          <cell r="O42">
            <v>51450323.022347972</v>
          </cell>
        </row>
        <row r="43">
          <cell r="A43" t="str">
            <v xml:space="preserve">    Commercial Variable</v>
          </cell>
          <cell r="B43">
            <v>19456.587406369999</v>
          </cell>
          <cell r="C43">
            <v>23521.55234966</v>
          </cell>
          <cell r="D43">
            <v>24486.84230104</v>
          </cell>
          <cell r="E43">
            <v>25280.15439887</v>
          </cell>
          <cell r="F43">
            <v>24442.945048910002</v>
          </cell>
          <cell r="G43">
            <v>25236.156730989998</v>
          </cell>
          <cell r="H43">
            <v>25215.931532819999</v>
          </cell>
          <cell r="I43">
            <v>24385.28377374</v>
          </cell>
          <cell r="J43">
            <v>25181.010125360001</v>
          </cell>
          <cell r="K43">
            <v>24351.386915769999</v>
          </cell>
          <cell r="L43">
            <v>25144.614766459999</v>
          </cell>
          <cell r="M43">
            <v>25191.111609380001</v>
          </cell>
          <cell r="O43">
            <v>291893.57695937</v>
          </cell>
        </row>
        <row r="44">
          <cell r="A44" t="str">
            <v xml:space="preserve">    Commercial 6 Month Mtg</v>
          </cell>
          <cell r="B44">
            <v>1385.1684440900001</v>
          </cell>
          <cell r="C44">
            <v>1471.0255183300001</v>
          </cell>
          <cell r="D44">
            <v>1390.48572147</v>
          </cell>
          <cell r="E44">
            <v>1467.9697883599999</v>
          </cell>
          <cell r="F44">
            <v>1477.97425559</v>
          </cell>
          <cell r="G44">
            <v>1593.66074841</v>
          </cell>
          <cell r="H44">
            <v>1602.7468583100001</v>
          </cell>
          <cell r="I44">
            <v>1572.2830941699999</v>
          </cell>
          <cell r="J44">
            <v>1646.2074462800001</v>
          </cell>
          <cell r="K44">
            <v>1591.9717640900001</v>
          </cell>
          <cell r="L44">
            <v>1643.82800518</v>
          </cell>
          <cell r="M44">
            <v>1646.6710692900001</v>
          </cell>
          <cell r="O44">
            <v>18489.992713570002</v>
          </cell>
        </row>
        <row r="45">
          <cell r="A45" t="str">
            <v xml:space="preserve">    Commercial 1 Year Mtg</v>
          </cell>
          <cell r="B45">
            <v>87805.243206910003</v>
          </cell>
          <cell r="C45">
            <v>96571.112332760007</v>
          </cell>
          <cell r="D45">
            <v>93235.007039010001</v>
          </cell>
          <cell r="E45">
            <v>96116.212370859997</v>
          </cell>
          <cell r="F45">
            <v>92791.698222840001</v>
          </cell>
          <cell r="G45">
            <v>95347.402926530005</v>
          </cell>
          <cell r="H45">
            <v>94896.079941189993</v>
          </cell>
          <cell r="I45">
            <v>91738.534611590003</v>
          </cell>
          <cell r="J45">
            <v>96556.703527539998</v>
          </cell>
          <cell r="K45">
            <v>95267.812814499994</v>
          </cell>
          <cell r="L45">
            <v>99548.335377850002</v>
          </cell>
          <cell r="M45">
            <v>100690.35521101</v>
          </cell>
          <cell r="O45">
            <v>1140564.49758259</v>
          </cell>
        </row>
        <row r="46">
          <cell r="A46" t="str">
            <v xml:space="preserve">    Commercial 2 Year Mtg</v>
          </cell>
          <cell r="B46">
            <v>32859.064658570001</v>
          </cell>
          <cell r="C46">
            <v>36289.767067369998</v>
          </cell>
          <cell r="D46">
            <v>35110.22340717</v>
          </cell>
          <cell r="E46">
            <v>36297.222320100002</v>
          </cell>
          <cell r="F46">
            <v>35110.651317169999</v>
          </cell>
          <cell r="G46">
            <v>36278.284345400003</v>
          </cell>
          <cell r="H46">
            <v>36298.059130080001</v>
          </cell>
          <cell r="I46">
            <v>35149.217260869998</v>
          </cell>
          <cell r="J46">
            <v>36318.116942629997</v>
          </cell>
          <cell r="K46">
            <v>35194.132379690003</v>
          </cell>
          <cell r="L46">
            <v>36406.141104130002</v>
          </cell>
          <cell r="M46">
            <v>36626.068818569998</v>
          </cell>
          <cell r="O46">
            <v>427936.94875174999</v>
          </cell>
        </row>
        <row r="47">
          <cell r="A47" t="str">
            <v xml:space="preserve">    Commercial 3 Year Mtg</v>
          </cell>
          <cell r="B47">
            <v>48772.284410269996</v>
          </cell>
          <cell r="C47">
            <v>53637.299248310002</v>
          </cell>
          <cell r="D47">
            <v>51668.211256499999</v>
          </cell>
          <cell r="E47">
            <v>52657.42753008</v>
          </cell>
          <cell r="F47">
            <v>49817.043224059998</v>
          </cell>
          <cell r="G47">
            <v>50927.966345699999</v>
          </cell>
          <cell r="H47">
            <v>50873.78037457</v>
          </cell>
          <cell r="I47">
            <v>49147.552225879997</v>
          </cell>
          <cell r="J47">
            <v>50579.510543819997</v>
          </cell>
          <cell r="K47">
            <v>48817.194638109999</v>
          </cell>
          <cell r="L47">
            <v>50413.345058309998</v>
          </cell>
          <cell r="M47">
            <v>50539.88632759</v>
          </cell>
          <cell r="O47">
            <v>607851.50118320005</v>
          </cell>
        </row>
        <row r="48">
          <cell r="A48" t="str">
            <v xml:space="preserve">    Commercial 4 Year Mtg</v>
          </cell>
          <cell r="B48">
            <v>68557.510001360002</v>
          </cell>
          <cell r="C48">
            <v>75800.322038929997</v>
          </cell>
          <cell r="D48">
            <v>73645.443247260002</v>
          </cell>
          <cell r="E48">
            <v>76329.59430148</v>
          </cell>
          <cell r="F48">
            <v>73909.073233620002</v>
          </cell>
          <cell r="G48">
            <v>76424.318866710004</v>
          </cell>
          <cell r="H48">
            <v>76476.688210849999</v>
          </cell>
          <cell r="I48">
            <v>74321.039292770001</v>
          </cell>
          <cell r="J48">
            <v>77010.87032011</v>
          </cell>
          <cell r="K48">
            <v>74574.006071640004</v>
          </cell>
          <cell r="L48">
            <v>77110.511854469994</v>
          </cell>
          <cell r="M48">
            <v>77429.40815422</v>
          </cell>
          <cell r="O48">
            <v>901588.78559342003</v>
          </cell>
        </row>
        <row r="49">
          <cell r="A49" t="str">
            <v xml:space="preserve">    Commercial 5 Year Mtg</v>
          </cell>
          <cell r="B49">
            <v>410530.31037327001</v>
          </cell>
          <cell r="C49">
            <v>453124.16095935</v>
          </cell>
          <cell r="D49">
            <v>438117.48021663999</v>
          </cell>
          <cell r="E49">
            <v>453107.37580759003</v>
          </cell>
          <cell r="F49">
            <v>438464.56242625997</v>
          </cell>
          <cell r="G49">
            <v>452678.06964192999</v>
          </cell>
          <cell r="H49">
            <v>452456.77201319003</v>
          </cell>
          <cell r="I49">
            <v>437692.76097641001</v>
          </cell>
          <cell r="J49">
            <v>451359.47504121001</v>
          </cell>
          <cell r="K49">
            <v>435615.63382450002</v>
          </cell>
          <cell r="L49">
            <v>449806.17733396997</v>
          </cell>
          <cell r="M49">
            <v>451443.03958352999</v>
          </cell>
          <cell r="O49">
            <v>5324395.8181978501</v>
          </cell>
        </row>
        <row r="50">
          <cell r="A50" t="str">
            <v xml:space="preserve">   Commercial Mortgages</v>
          </cell>
          <cell r="B50">
            <v>669366.16850083997</v>
          </cell>
          <cell r="C50">
            <v>740415.23951471003</v>
          </cell>
          <cell r="D50">
            <v>717653.69318909</v>
          </cell>
          <cell r="E50">
            <v>741255.95651734003</v>
          </cell>
          <cell r="F50">
            <v>716013.94772844994</v>
          </cell>
          <cell r="G50">
            <v>738485.85960566998</v>
          </cell>
          <cell r="H50">
            <v>737820.05806100997</v>
          </cell>
          <cell r="I50">
            <v>714006.67123543005</v>
          </cell>
          <cell r="J50">
            <v>738651.89394694997</v>
          </cell>
          <cell r="K50">
            <v>715412.1384083</v>
          </cell>
          <cell r="L50">
            <v>740072.95350037003</v>
          </cell>
          <cell r="M50">
            <v>743566.54077358998</v>
          </cell>
          <cell r="O50">
            <v>8712721.1209817491</v>
          </cell>
        </row>
        <row r="51">
          <cell r="A51" t="str">
            <v xml:space="preserve">    Instalment - Commercial</v>
          </cell>
          <cell r="B51">
            <v>1415885.43138779</v>
          </cell>
          <cell r="C51">
            <v>1778015.9561064199</v>
          </cell>
          <cell r="D51">
            <v>1718724.5125339699</v>
          </cell>
          <cell r="E51">
            <v>1773995.9082409199</v>
          </cell>
          <cell r="F51">
            <v>1714970.7927270101</v>
          </cell>
          <cell r="G51">
            <v>1770086.98704574</v>
          </cell>
          <cell r="H51">
            <v>1768061.7938862499</v>
          </cell>
          <cell r="I51">
            <v>1709199.69068613</v>
          </cell>
          <cell r="J51">
            <v>1764234.0010235</v>
          </cell>
          <cell r="K51">
            <v>1705469.6714961</v>
          </cell>
          <cell r="L51">
            <v>1760303.6979293199</v>
          </cell>
          <cell r="M51">
            <v>1760564.84292717</v>
          </cell>
          <cell r="O51">
            <v>20639513.28599032</v>
          </cell>
        </row>
        <row r="52">
          <cell r="A52" t="str">
            <v xml:space="preserve">    Fixed Instalment - Commercial</v>
          </cell>
          <cell r="B52">
            <v>3203360.1613260699</v>
          </cell>
          <cell r="C52">
            <v>3562682.2681829198</v>
          </cell>
          <cell r="D52">
            <v>3455364.2063297699</v>
          </cell>
          <cell r="E52">
            <v>3586018.3842919501</v>
          </cell>
          <cell r="F52">
            <v>3480108.1743485099</v>
          </cell>
          <cell r="G52">
            <v>3598858.1978581399</v>
          </cell>
          <cell r="H52">
            <v>3607512.9749989999</v>
          </cell>
          <cell r="I52">
            <v>3500480.4971670099</v>
          </cell>
          <cell r="J52">
            <v>3621721.6766550099</v>
          </cell>
          <cell r="K52">
            <v>3507224.0683877501</v>
          </cell>
          <cell r="L52">
            <v>3630539.4846253302</v>
          </cell>
          <cell r="M52">
            <v>3643891.87680877</v>
          </cell>
          <cell r="O52">
            <v>42397761.970980227</v>
          </cell>
        </row>
        <row r="53">
          <cell r="A53" t="str">
            <v xml:space="preserve">    Demand - Commercial</v>
          </cell>
          <cell r="B53">
            <v>1610259.4791037701</v>
          </cell>
          <cell r="C53">
            <v>1782853.7086217499</v>
          </cell>
          <cell r="D53">
            <v>1723401.49984418</v>
          </cell>
          <cell r="E53">
            <v>1778842.4691238201</v>
          </cell>
          <cell r="F53">
            <v>1719638.2549868701</v>
          </cell>
          <cell r="G53">
            <v>1774904.6231674</v>
          </cell>
          <cell r="H53">
            <v>1772883.53894825</v>
          </cell>
          <cell r="I53">
            <v>1713863.5535933101</v>
          </cell>
          <cell r="J53">
            <v>1769043.98618175</v>
          </cell>
          <cell r="K53">
            <v>1710112.1766612099</v>
          </cell>
          <cell r="L53">
            <v>1765102.4761542501</v>
          </cell>
          <cell r="M53">
            <v>1766395.42278363</v>
          </cell>
          <cell r="O53">
            <v>20887301.189170182</v>
          </cell>
        </row>
        <row r="54">
          <cell r="A54" t="str">
            <v xml:space="preserve">    Fixed Demand - Commercial</v>
          </cell>
          <cell r="B54">
            <v>154634.74322661001</v>
          </cell>
          <cell r="C54">
            <v>171429.86954000001</v>
          </cell>
          <cell r="D54">
            <v>166334.83569707</v>
          </cell>
          <cell r="E54">
            <v>172427.89165832</v>
          </cell>
          <cell r="F54">
            <v>167294.45060725001</v>
          </cell>
          <cell r="G54">
            <v>173341.95632278</v>
          </cell>
          <cell r="H54">
            <v>173843.43699414001</v>
          </cell>
          <cell r="I54">
            <v>168689.41228275999</v>
          </cell>
          <cell r="J54">
            <v>174778.72447412999</v>
          </cell>
          <cell r="K54">
            <v>169558.84738866999</v>
          </cell>
          <cell r="L54">
            <v>175835.96029963001</v>
          </cell>
          <cell r="M54">
            <v>176923.71976753999</v>
          </cell>
          <cell r="O54">
            <v>2045093.8482589</v>
          </cell>
        </row>
        <row r="55">
          <cell r="A55" t="str">
            <v xml:space="preserve">    LOC - Commercial</v>
          </cell>
          <cell r="B55">
            <v>2129689.0186643801</v>
          </cell>
          <cell r="C55">
            <v>2355522.8654589001</v>
          </cell>
          <cell r="D55">
            <v>2277115.13065068</v>
          </cell>
          <cell r="E55">
            <v>2350611.2925</v>
          </cell>
          <cell r="F55">
            <v>2272904.9231917802</v>
          </cell>
          <cell r="G55">
            <v>2346010.5995753398</v>
          </cell>
          <cell r="H55">
            <v>2343635.0132671199</v>
          </cell>
          <cell r="I55">
            <v>2265946.4818972601</v>
          </cell>
          <cell r="J55">
            <v>2339204.1568150702</v>
          </cell>
          <cell r="K55">
            <v>2261550.12053425</v>
          </cell>
          <cell r="L55">
            <v>2334519.9852534202</v>
          </cell>
          <cell r="M55">
            <v>2332955.6814452098</v>
          </cell>
          <cell r="O55">
            <v>27609665.26925341</v>
          </cell>
        </row>
        <row r="56">
          <cell r="A56" t="str">
            <v xml:space="preserve">    Overdrafts - Commercial</v>
          </cell>
          <cell r="B56">
            <v>17454.369205480001</v>
          </cell>
          <cell r="C56">
            <v>19324.48019178</v>
          </cell>
          <cell r="D56">
            <v>18701.109863009999</v>
          </cell>
          <cell r="E56">
            <v>19324.48019178</v>
          </cell>
          <cell r="F56">
            <v>18701.109863009999</v>
          </cell>
          <cell r="G56">
            <v>19324.48019178</v>
          </cell>
          <cell r="H56">
            <v>19324.48019178</v>
          </cell>
          <cell r="I56">
            <v>18701.109863009999</v>
          </cell>
          <cell r="J56">
            <v>19324.48019178</v>
          </cell>
          <cell r="K56">
            <v>18701.109863009999</v>
          </cell>
          <cell r="L56">
            <v>19324.48019178</v>
          </cell>
          <cell r="M56">
            <v>19324.48019178</v>
          </cell>
          <cell r="O56">
            <v>227530.16999997999</v>
          </cell>
        </row>
        <row r="57">
          <cell r="A57" t="str">
            <v xml:space="preserve">   Commercial Credit</v>
          </cell>
          <cell r="B57">
            <v>8531283.2029141001</v>
          </cell>
          <cell r="C57">
            <v>9669829.1481017694</v>
          </cell>
          <cell r="D57">
            <v>9359641.2949186806</v>
          </cell>
          <cell r="E57">
            <v>9681220.4260067903</v>
          </cell>
          <cell r="F57">
            <v>9373617.7057244293</v>
          </cell>
          <cell r="G57">
            <v>9682526.8441611808</v>
          </cell>
          <cell r="H57">
            <v>9685261.2382865399</v>
          </cell>
          <cell r="I57">
            <v>9376880.74548948</v>
          </cell>
          <cell r="J57">
            <v>9688307.0253412407</v>
          </cell>
          <cell r="K57">
            <v>9372615.9943309892</v>
          </cell>
          <cell r="L57">
            <v>9685626.0844537299</v>
          </cell>
          <cell r="M57">
            <v>9700056.0239240993</v>
          </cell>
          <cell r="O57">
            <v>113806865.73365304</v>
          </cell>
        </row>
        <row r="58">
          <cell r="A58" t="str">
            <v xml:space="preserve">  Total Loans</v>
          </cell>
          <cell r="B58">
            <v>18803201.228425</v>
          </cell>
          <cell r="C58">
            <v>20976126.878803499</v>
          </cell>
          <cell r="D58">
            <v>20397968.105035499</v>
          </cell>
          <cell r="E58">
            <v>21259894.072548401</v>
          </cell>
          <cell r="F58">
            <v>20702915.319433399</v>
          </cell>
          <cell r="G58">
            <v>21504758.604012199</v>
          </cell>
          <cell r="H58">
            <v>21714496.346925199</v>
          </cell>
          <cell r="I58">
            <v>21163343.804791301</v>
          </cell>
          <cell r="J58">
            <v>22053316.645324599</v>
          </cell>
          <cell r="K58">
            <v>21573978.745293301</v>
          </cell>
          <cell r="L58">
            <v>22465901.134073999</v>
          </cell>
          <cell r="M58">
            <v>22615915.421166301</v>
          </cell>
          <cell r="O58">
            <v>255231816.30583268</v>
          </cell>
        </row>
        <row r="59">
          <cell r="A59" t="str">
            <v xml:space="preserve"> Total Interest Income</v>
          </cell>
          <cell r="B59">
            <v>19749545.117187101</v>
          </cell>
          <cell r="C59">
            <v>22048405.819155999</v>
          </cell>
          <cell r="D59">
            <v>21467265.9985894</v>
          </cell>
          <cell r="E59">
            <v>22382292.622967999</v>
          </cell>
          <cell r="F59">
            <v>21786578.081334401</v>
          </cell>
          <cell r="G59">
            <v>22640233.9984763</v>
          </cell>
          <cell r="H59">
            <v>22860041.626523901</v>
          </cell>
          <cell r="I59">
            <v>22273100.775416199</v>
          </cell>
          <cell r="J59">
            <v>23206718.0924052</v>
          </cell>
          <cell r="K59">
            <v>22701914.1289072</v>
          </cell>
          <cell r="L59">
            <v>23642746.018199898</v>
          </cell>
          <cell r="M59">
            <v>23814116.273063701</v>
          </cell>
          <cell r="O59">
            <v>268572958.55222732</v>
          </cell>
        </row>
        <row r="61">
          <cell r="A61" t="str">
            <v>Interest Expense:</v>
          </cell>
        </row>
        <row r="62">
          <cell r="A62" t="str">
            <v xml:space="preserve">    Plan 24</v>
          </cell>
          <cell r="B62">
            <v>6612.9808739099999</v>
          </cell>
          <cell r="C62">
            <v>7321.5145389700001</v>
          </cell>
          <cell r="D62">
            <v>7085.3366506100001</v>
          </cell>
          <cell r="E62">
            <v>7321.5145389700001</v>
          </cell>
          <cell r="F62">
            <v>7085.3366506100001</v>
          </cell>
          <cell r="G62">
            <v>7321.5145389700001</v>
          </cell>
          <cell r="H62">
            <v>7321.5145389700001</v>
          </cell>
          <cell r="I62">
            <v>7085.3366506100001</v>
          </cell>
          <cell r="J62">
            <v>7321.5145389700001</v>
          </cell>
          <cell r="K62">
            <v>7085.3366506100001</v>
          </cell>
          <cell r="L62">
            <v>7321.5145389700001</v>
          </cell>
          <cell r="M62">
            <v>7336.7676763600002</v>
          </cell>
          <cell r="O62">
            <v>86220.182386529996</v>
          </cell>
        </row>
        <row r="63">
          <cell r="A63" t="str">
            <v xml:space="preserve">    US Savings &amp; Chequing</v>
          </cell>
          <cell r="B63">
            <v>27227.073091080001</v>
          </cell>
          <cell r="C63">
            <v>30326.717357040001</v>
          </cell>
          <cell r="D63">
            <v>29579.274419329999</v>
          </cell>
          <cell r="E63">
            <v>31141.805602050001</v>
          </cell>
          <cell r="F63">
            <v>30717.187334599999</v>
          </cell>
          <cell r="G63">
            <v>32058.56188533</v>
          </cell>
          <cell r="H63">
            <v>32448.599209799999</v>
          </cell>
          <cell r="I63">
            <v>31207.818642940001</v>
          </cell>
          <cell r="J63">
            <v>31742.18145529</v>
          </cell>
          <cell r="K63">
            <v>30766.143701559999</v>
          </cell>
          <cell r="L63">
            <v>31849.79310187</v>
          </cell>
          <cell r="M63">
            <v>31949.57737902</v>
          </cell>
          <cell r="O63">
            <v>371014.73317990999</v>
          </cell>
        </row>
        <row r="64">
          <cell r="A64" t="str">
            <v xml:space="preserve">    Maximiser</v>
          </cell>
          <cell r="B64">
            <v>7869.5949466499997</v>
          </cell>
          <cell r="C64">
            <v>8765.5026521899999</v>
          </cell>
          <cell r="D64">
            <v>8549.4649906499999</v>
          </cell>
          <cell r="E64">
            <v>9001.0922157999994</v>
          </cell>
          <cell r="F64">
            <v>8878.3624303699999</v>
          </cell>
          <cell r="G64">
            <v>9266.0674871400006</v>
          </cell>
          <cell r="H64">
            <v>9378.80218737</v>
          </cell>
          <cell r="I64">
            <v>9020.1723665299996</v>
          </cell>
          <cell r="J64">
            <v>9174.6222272499999</v>
          </cell>
          <cell r="K64">
            <v>8892.5124681800007</v>
          </cell>
          <cell r="L64">
            <v>9205.7257939600004</v>
          </cell>
          <cell r="M64">
            <v>9234.5670687999991</v>
          </cell>
          <cell r="O64">
            <v>107236.48683489001</v>
          </cell>
        </row>
        <row r="65">
          <cell r="A65" t="str">
            <v xml:space="preserve">    Adv Savings - Commercial</v>
          </cell>
          <cell r="B65">
            <v>173488.54117154001</v>
          </cell>
          <cell r="C65">
            <v>196750.21495339999</v>
          </cell>
          <cell r="D65">
            <v>195212.55742319001</v>
          </cell>
          <cell r="E65">
            <v>208472.23682093</v>
          </cell>
          <cell r="F65">
            <v>208454.96671790001</v>
          </cell>
          <cell r="G65">
            <v>220979.63934719001</v>
          </cell>
          <cell r="H65">
            <v>226877.80927324999</v>
          </cell>
          <cell r="I65">
            <v>222350.49303022001</v>
          </cell>
          <cell r="J65">
            <v>231425.47128937001</v>
          </cell>
          <cell r="K65">
            <v>228363.08984571</v>
          </cell>
          <cell r="L65">
            <v>240425.23551504</v>
          </cell>
          <cell r="M65">
            <v>243205.06513388001</v>
          </cell>
          <cell r="O65">
            <v>2596005.3205216201</v>
          </cell>
        </row>
        <row r="66">
          <cell r="A66" t="str">
            <v xml:space="preserve">    Adv Savings - Retail</v>
          </cell>
          <cell r="B66">
            <v>1668990.1616164399</v>
          </cell>
          <cell r="C66">
            <v>1858995.0032500001</v>
          </cell>
          <cell r="D66">
            <v>1813177.5569178101</v>
          </cell>
          <cell r="E66">
            <v>1908959.0286061601</v>
          </cell>
          <cell r="F66">
            <v>1882930.39489726</v>
          </cell>
          <cell r="G66">
            <v>1965155.20032534</v>
          </cell>
          <cell r="H66">
            <v>1989064.06731849</v>
          </cell>
          <cell r="I66">
            <v>1913005.56308219</v>
          </cell>
          <cell r="J66">
            <v>1945761.4162363</v>
          </cell>
          <cell r="K66">
            <v>1885931.3436986301</v>
          </cell>
          <cell r="L66">
            <v>1952357.8813938401</v>
          </cell>
          <cell r="M66">
            <v>1958474.56305479</v>
          </cell>
          <cell r="O66">
            <v>22742802.18039725</v>
          </cell>
        </row>
        <row r="67">
          <cell r="A67" t="str">
            <v xml:space="preserve">    Prime Related Chequing</v>
          </cell>
          <cell r="B67">
            <v>327449.47001411999</v>
          </cell>
          <cell r="C67">
            <v>371354.51884492999</v>
          </cell>
          <cell r="D67">
            <v>368452.28057479998</v>
          </cell>
          <cell r="E67">
            <v>393479.14881679002</v>
          </cell>
          <cell r="F67">
            <v>393446.55171739002</v>
          </cell>
          <cell r="G67">
            <v>417086.13889795</v>
          </cell>
          <cell r="H67">
            <v>428218.59020645998</v>
          </cell>
          <cell r="I67">
            <v>419673.54576049</v>
          </cell>
          <cell r="J67">
            <v>436802.03449390002</v>
          </cell>
          <cell r="K67">
            <v>431021.96796022</v>
          </cell>
          <cell r="L67">
            <v>453788.56415330002</v>
          </cell>
          <cell r="M67">
            <v>459035.33155952999</v>
          </cell>
          <cell r="O67">
            <v>4899808.14299988</v>
          </cell>
        </row>
        <row r="68">
          <cell r="A68" t="str">
            <v xml:space="preserve">    OHOSP/CAIS/RESP</v>
          </cell>
          <cell r="B68">
            <v>42567.254425129999</v>
          </cell>
          <cell r="C68">
            <v>47413.289353029999</v>
          </cell>
          <cell r="D68">
            <v>46244.724929219999</v>
          </cell>
          <cell r="E68">
            <v>48687.611955649998</v>
          </cell>
          <cell r="F68">
            <v>48023.756840349997</v>
          </cell>
          <cell r="G68">
            <v>50120.882163390001</v>
          </cell>
          <cell r="H68">
            <v>50730.671804389996</v>
          </cell>
          <cell r="I68">
            <v>48790.814043509999</v>
          </cell>
          <cell r="J68">
            <v>49626.244777339998</v>
          </cell>
          <cell r="K68">
            <v>48100.291882359998</v>
          </cell>
          <cell r="L68">
            <v>49794.487665460001</v>
          </cell>
          <cell r="M68">
            <v>49950.492342359998</v>
          </cell>
          <cell r="O68">
            <v>580050.52218218998</v>
          </cell>
        </row>
        <row r="69">
          <cell r="A69" t="str">
            <v xml:space="preserve">   Demand Deposits</v>
          </cell>
          <cell r="B69">
            <v>2254205.0761388699</v>
          </cell>
          <cell r="C69">
            <v>2520926.76094956</v>
          </cell>
          <cell r="D69">
            <v>2468301.19590561</v>
          </cell>
          <cell r="E69">
            <v>2607062.4385563498</v>
          </cell>
          <cell r="F69">
            <v>2579536.5565884798</v>
          </cell>
          <cell r="G69">
            <v>2701988.0046453099</v>
          </cell>
          <cell r="H69">
            <v>2744040.0545387301</v>
          </cell>
          <cell r="I69">
            <v>2651133.7435764899</v>
          </cell>
          <cell r="J69">
            <v>2711853.48501842</v>
          </cell>
          <cell r="K69">
            <v>2640160.6862072698</v>
          </cell>
          <cell r="L69">
            <v>2744743.2021624399</v>
          </cell>
          <cell r="M69">
            <v>2759186.3642147402</v>
          </cell>
          <cell r="O69">
            <v>31383137.56850227</v>
          </cell>
        </row>
        <row r="70">
          <cell r="A70" t="str">
            <v xml:space="preserve">     Retail Short Terms</v>
          </cell>
          <cell r="B70">
            <v>285621.93912303</v>
          </cell>
          <cell r="C70">
            <v>364524.86901241</v>
          </cell>
          <cell r="D70">
            <v>377392.92621349002</v>
          </cell>
          <cell r="E70">
            <v>402690.73074854002</v>
          </cell>
          <cell r="F70">
            <v>392122.65160898998</v>
          </cell>
          <cell r="G70">
            <v>410251.35969284998</v>
          </cell>
          <cell r="H70">
            <v>416383.11177377001</v>
          </cell>
          <cell r="I70">
            <v>409523.98511168</v>
          </cell>
          <cell r="J70">
            <v>430898.24961539003</v>
          </cell>
          <cell r="K70">
            <v>422220.42610496999</v>
          </cell>
          <cell r="L70">
            <v>441845.41025950998</v>
          </cell>
          <cell r="M70">
            <v>445342.99353964999</v>
          </cell>
          <cell r="O70">
            <v>4798818.6528042797</v>
          </cell>
        </row>
        <row r="71">
          <cell r="A71" t="str">
            <v xml:space="preserve">     CBC GSC</v>
          </cell>
          <cell r="B71">
            <v>74041.440295890003</v>
          </cell>
          <cell r="C71">
            <v>94785.518068489997</v>
          </cell>
          <cell r="D71">
            <v>93316.510197259995</v>
          </cell>
          <cell r="E71">
            <v>98243.081654790003</v>
          </cell>
          <cell r="F71">
            <v>95593.312536989994</v>
          </cell>
          <cell r="G71">
            <v>99970.240465750001</v>
          </cell>
          <cell r="H71">
            <v>101462.55453425</v>
          </cell>
          <cell r="I71">
            <v>99787.057857530002</v>
          </cell>
          <cell r="J71">
            <v>104994.83831781</v>
          </cell>
          <cell r="K71">
            <v>102876.28519451999</v>
          </cell>
          <cell r="L71">
            <v>107657.59544932</v>
          </cell>
          <cell r="M71">
            <v>108507.05658904</v>
          </cell>
          <cell r="O71">
            <v>1181235.49116164</v>
          </cell>
        </row>
        <row r="72">
          <cell r="A72" t="str">
            <v xml:space="preserve">    Short Terms</v>
          </cell>
          <cell r="B72">
            <v>359663.37941892003</v>
          </cell>
          <cell r="C72">
            <v>459310.38708090002</v>
          </cell>
          <cell r="D72">
            <v>470709.43641074997</v>
          </cell>
          <cell r="E72">
            <v>500933.81240333</v>
          </cell>
          <cell r="F72">
            <v>487715.96414598002</v>
          </cell>
          <cell r="G72">
            <v>510221.60015860002</v>
          </cell>
          <cell r="H72">
            <v>517845.66630802001</v>
          </cell>
          <cell r="I72">
            <v>509311.04296921002</v>
          </cell>
          <cell r="J72">
            <v>535893.08793319995</v>
          </cell>
          <cell r="K72">
            <v>525096.71129948995</v>
          </cell>
          <cell r="L72">
            <v>549503.00570882997</v>
          </cell>
          <cell r="M72">
            <v>553850.05012868997</v>
          </cell>
          <cell r="O72">
            <v>5980054.1439659204</v>
          </cell>
        </row>
        <row r="73">
          <cell r="A73" t="str">
            <v xml:space="preserve">     RSP/GIC 1 year</v>
          </cell>
          <cell r="B73">
            <v>764381.27354395005</v>
          </cell>
          <cell r="C73">
            <v>877921.60639386997</v>
          </cell>
          <cell r="D73">
            <v>886767.66031209996</v>
          </cell>
          <cell r="E73">
            <v>961316.22628121998</v>
          </cell>
          <cell r="F73">
            <v>969332.67269107001</v>
          </cell>
          <cell r="G73">
            <v>1060012.06650894</v>
          </cell>
          <cell r="H73">
            <v>1124509.5008514901</v>
          </cell>
          <cell r="I73">
            <v>1142597.52021835</v>
          </cell>
          <cell r="J73">
            <v>1224047.00525899</v>
          </cell>
          <cell r="K73">
            <v>1211717.5208979701</v>
          </cell>
          <cell r="L73">
            <v>1275729.9335695901</v>
          </cell>
          <cell r="M73">
            <v>1293818.3854416399</v>
          </cell>
          <cell r="O73">
            <v>12792151.37196918</v>
          </cell>
        </row>
        <row r="74">
          <cell r="A74" t="str">
            <v xml:space="preserve">     RSP/GIC 2 year</v>
          </cell>
          <cell r="B74">
            <v>272923.86297407001</v>
          </cell>
          <cell r="C74">
            <v>310072.92482627003</v>
          </cell>
          <cell r="D74">
            <v>307230.22529027</v>
          </cell>
          <cell r="E74">
            <v>325493.0183622</v>
          </cell>
          <cell r="F74">
            <v>316022.10006385</v>
          </cell>
          <cell r="G74">
            <v>329712.54432112002</v>
          </cell>
          <cell r="H74">
            <v>334716.24468309002</v>
          </cell>
          <cell r="I74">
            <v>328679.78809535998</v>
          </cell>
          <cell r="J74">
            <v>345082.66826623998</v>
          </cell>
          <cell r="K74">
            <v>337395.59471331001</v>
          </cell>
          <cell r="L74">
            <v>352706.73511683999</v>
          </cell>
          <cell r="M74">
            <v>356224.02109838999</v>
          </cell>
          <cell r="O74">
            <v>3916259.7278110101</v>
          </cell>
        </row>
        <row r="75">
          <cell r="A75" t="str">
            <v xml:space="preserve">     RSP/GIC 3 year</v>
          </cell>
          <cell r="B75">
            <v>444540.80693095998</v>
          </cell>
          <cell r="C75">
            <v>490324.51648485998</v>
          </cell>
          <cell r="D75">
            <v>472451.39350342</v>
          </cell>
          <cell r="E75">
            <v>486225.22633860999</v>
          </cell>
          <cell r="F75">
            <v>458932.10113204003</v>
          </cell>
          <cell r="G75">
            <v>468882.81971812999</v>
          </cell>
          <cell r="H75">
            <v>466402.09938782</v>
          </cell>
          <cell r="I75">
            <v>450514.93033649999</v>
          </cell>
          <cell r="J75">
            <v>466203.06943880999</v>
          </cell>
          <cell r="K75">
            <v>446896.56024441001</v>
          </cell>
          <cell r="L75">
            <v>457079.32708372001</v>
          </cell>
          <cell r="M75">
            <v>458896.41176479001</v>
          </cell>
          <cell r="O75">
            <v>5567349.2623640699</v>
          </cell>
        </row>
        <row r="76">
          <cell r="A76" t="str">
            <v xml:space="preserve">     RSP/GIC 4 year</v>
          </cell>
          <cell r="B76">
            <v>153185.41969364</v>
          </cell>
          <cell r="C76">
            <v>176792.88331469</v>
          </cell>
          <cell r="D76">
            <v>176563.99473958</v>
          </cell>
          <cell r="E76">
            <v>187304.12240212</v>
          </cell>
          <cell r="F76">
            <v>181839.33537446</v>
          </cell>
          <cell r="G76">
            <v>190428.85474029</v>
          </cell>
          <cell r="H76">
            <v>193600.34509312999</v>
          </cell>
          <cell r="I76">
            <v>190898.52666100999</v>
          </cell>
          <cell r="J76">
            <v>201494.82131229999</v>
          </cell>
          <cell r="K76">
            <v>197814.78515963</v>
          </cell>
          <cell r="L76">
            <v>207181.2594909</v>
          </cell>
          <cell r="M76">
            <v>209187.83928829999</v>
          </cell>
          <cell r="O76">
            <v>2266292.1872700499</v>
          </cell>
        </row>
        <row r="77">
          <cell r="A77" t="str">
            <v xml:space="preserve">     RSP/GIC 5 year</v>
          </cell>
          <cell r="B77">
            <v>833531.45837228</v>
          </cell>
          <cell r="C77">
            <v>950877.30029163999</v>
          </cell>
          <cell r="D77">
            <v>941014.13311649999</v>
          </cell>
          <cell r="E77">
            <v>993811.99522567994</v>
          </cell>
          <cell r="F77">
            <v>963199.62990367005</v>
          </cell>
          <cell r="G77">
            <v>1008347.41200446</v>
          </cell>
          <cell r="H77">
            <v>1026040.5803114499</v>
          </cell>
          <cell r="I77">
            <v>1012165.58603842</v>
          </cell>
          <cell r="J77">
            <v>1070253.46464223</v>
          </cell>
          <cell r="K77">
            <v>1052104.3104785201</v>
          </cell>
          <cell r="L77">
            <v>1104874.06188979</v>
          </cell>
          <cell r="M77">
            <v>1122962.8909831699</v>
          </cell>
          <cell r="O77">
            <v>12079182.82325781</v>
          </cell>
        </row>
        <row r="78">
          <cell r="A78" t="str">
            <v xml:space="preserve">    GICs</v>
          </cell>
          <cell r="B78">
            <v>2468562.8215148998</v>
          </cell>
          <cell r="C78">
            <v>2805989.2313113301</v>
          </cell>
          <cell r="D78">
            <v>2784027.4069618699</v>
          </cell>
          <cell r="E78">
            <v>2954150.58860983</v>
          </cell>
          <cell r="F78">
            <v>2889325.8391650901</v>
          </cell>
          <cell r="G78">
            <v>3057383.6972929402</v>
          </cell>
          <cell r="H78">
            <v>3145268.7703269799</v>
          </cell>
          <cell r="I78">
            <v>3124856.3513496402</v>
          </cell>
          <cell r="J78">
            <v>3307081.0289185699</v>
          </cell>
          <cell r="K78">
            <v>3245928.77149384</v>
          </cell>
          <cell r="L78">
            <v>3397571.3171508401</v>
          </cell>
          <cell r="M78">
            <v>3441089.5485762898</v>
          </cell>
          <cell r="O78">
            <v>36621235.372672118</v>
          </cell>
        </row>
        <row r="79">
          <cell r="A79" t="str">
            <v xml:space="preserve">     LTR 1 year</v>
          </cell>
          <cell r="B79">
            <v>197158.95911443001</v>
          </cell>
          <cell r="C79">
            <v>219296.53121054999</v>
          </cell>
          <cell r="D79">
            <v>213932.4728671</v>
          </cell>
          <cell r="E79">
            <v>224314.04743430999</v>
          </cell>
          <cell r="F79">
            <v>217016.70489135</v>
          </cell>
          <cell r="G79">
            <v>226019.31442929999</v>
          </cell>
          <cell r="H79">
            <v>229097.12973769</v>
          </cell>
          <cell r="I79">
            <v>225031.66635926999</v>
          </cell>
          <cell r="J79">
            <v>238923.58041803</v>
          </cell>
          <cell r="K79">
            <v>239955.75132218999</v>
          </cell>
          <cell r="L79">
            <v>258086.89585068999</v>
          </cell>
          <cell r="M79">
            <v>268374.87219507003</v>
          </cell>
          <cell r="O79">
            <v>2757207.9258299801</v>
          </cell>
        </row>
        <row r="80">
          <cell r="A80" t="str">
            <v xml:space="preserve">     LTR 2 year</v>
          </cell>
          <cell r="B80">
            <v>2660.19767142</v>
          </cell>
          <cell r="C80">
            <v>3007.0507476500002</v>
          </cell>
          <cell r="D80">
            <v>2954.9233623599998</v>
          </cell>
          <cell r="E80">
            <v>3091.3921867499998</v>
          </cell>
          <cell r="F80">
            <v>2975.7894115899999</v>
          </cell>
          <cell r="G80">
            <v>3068.3704284199998</v>
          </cell>
          <cell r="H80">
            <v>3075.1864691000001</v>
          </cell>
          <cell r="I80">
            <v>3007.31411669</v>
          </cell>
          <cell r="J80">
            <v>3139.11093609</v>
          </cell>
          <cell r="K80">
            <v>3053.2291874100001</v>
          </cell>
          <cell r="L80">
            <v>3194.29986267</v>
          </cell>
          <cell r="M80">
            <v>3224.3399319</v>
          </cell>
          <cell r="O80">
            <v>36451.204312050002</v>
          </cell>
        </row>
        <row r="81">
          <cell r="A81" t="str">
            <v xml:space="preserve">     LTR 3 year</v>
          </cell>
          <cell r="B81">
            <v>6361.8036859200001</v>
          </cell>
          <cell r="C81">
            <v>7216.7837673699996</v>
          </cell>
          <cell r="D81">
            <v>7168.42310198</v>
          </cell>
          <cell r="E81">
            <v>7628.6154996400001</v>
          </cell>
          <cell r="F81">
            <v>7415.5859459000003</v>
          </cell>
          <cell r="G81">
            <v>7731.7692765499996</v>
          </cell>
          <cell r="H81">
            <v>7833.6356080300002</v>
          </cell>
          <cell r="I81">
            <v>7676.2508847400004</v>
          </cell>
          <cell r="J81">
            <v>8031.27081774</v>
          </cell>
          <cell r="K81">
            <v>7817.9865647500001</v>
          </cell>
          <cell r="L81">
            <v>8137.9861669600004</v>
          </cell>
          <cell r="M81">
            <v>8178.1573425400002</v>
          </cell>
          <cell r="O81">
            <v>91198.268662119997</v>
          </cell>
        </row>
        <row r="82">
          <cell r="A82" t="str">
            <v xml:space="preserve">     LTR 4 year</v>
          </cell>
          <cell r="B82">
            <v>6592.8241877099999</v>
          </cell>
          <cell r="C82">
            <v>7444.7323166799997</v>
          </cell>
          <cell r="D82">
            <v>7307.9567604000003</v>
          </cell>
          <cell r="E82">
            <v>7729.6766614199996</v>
          </cell>
          <cell r="F82">
            <v>7506.1842331799999</v>
          </cell>
          <cell r="G82">
            <v>7810.2648185799999</v>
          </cell>
          <cell r="H82">
            <v>7884.5501032299999</v>
          </cell>
          <cell r="I82">
            <v>7722.7569880199999</v>
          </cell>
          <cell r="J82">
            <v>8113.8710238599997</v>
          </cell>
          <cell r="K82">
            <v>7927.0672574</v>
          </cell>
          <cell r="L82">
            <v>8269.6962459400002</v>
          </cell>
          <cell r="M82">
            <v>8327.3203446299995</v>
          </cell>
          <cell r="O82">
            <v>92636.90094105</v>
          </cell>
        </row>
        <row r="83">
          <cell r="A83" t="str">
            <v xml:space="preserve">     LTR 5 year</v>
          </cell>
          <cell r="B83">
            <v>54596.384003790001</v>
          </cell>
          <cell r="C83">
            <v>61289.067936920001</v>
          </cell>
          <cell r="D83">
            <v>60265.104666610001</v>
          </cell>
          <cell r="E83">
            <v>63509.308350669999</v>
          </cell>
          <cell r="F83">
            <v>61416.290055420002</v>
          </cell>
          <cell r="G83">
            <v>64000.333031310001</v>
          </cell>
          <cell r="H83">
            <v>64929.701687549998</v>
          </cell>
          <cell r="I83">
            <v>63960.033428529998</v>
          </cell>
          <cell r="J83">
            <v>67568.899499070001</v>
          </cell>
          <cell r="K83">
            <v>66288.790941230007</v>
          </cell>
          <cell r="L83">
            <v>69291.445967410007</v>
          </cell>
          <cell r="M83">
            <v>69973.980305210003</v>
          </cell>
          <cell r="O83">
            <v>767089.33987371996</v>
          </cell>
        </row>
        <row r="84">
          <cell r="A84" t="str">
            <v xml:space="preserve">    Cashable GICs</v>
          </cell>
          <cell r="B84">
            <v>267370.16866327001</v>
          </cell>
          <cell r="C84">
            <v>298254.16597917001</v>
          </cell>
          <cell r="D84">
            <v>291628.88075845002</v>
          </cell>
          <cell r="E84">
            <v>306273.04013278999</v>
          </cell>
          <cell r="F84">
            <v>296330.55453744001</v>
          </cell>
          <cell r="G84">
            <v>308630.05198415997</v>
          </cell>
          <cell r="H84">
            <v>312820.20360559999</v>
          </cell>
          <cell r="I84">
            <v>307398.02177724999</v>
          </cell>
          <cell r="J84">
            <v>325776.73269479</v>
          </cell>
          <cell r="K84">
            <v>325042.82527297997</v>
          </cell>
          <cell r="L84">
            <v>346980.32409367</v>
          </cell>
          <cell r="M84">
            <v>358078.67011935002</v>
          </cell>
          <cell r="O84">
            <v>3744583.6396189202</v>
          </cell>
        </row>
        <row r="85">
          <cell r="A85" t="str">
            <v xml:space="preserve">     GIC 11-23 mth</v>
          </cell>
          <cell r="B85">
            <v>2670401.7598190201</v>
          </cell>
          <cell r="C85">
            <v>3033035.0733077801</v>
          </cell>
          <cell r="D85">
            <v>3062590.5225341702</v>
          </cell>
          <cell r="E85">
            <v>3294085.82196791</v>
          </cell>
          <cell r="F85">
            <v>3194770.6762220701</v>
          </cell>
          <cell r="G85">
            <v>3328292.7476364798</v>
          </cell>
          <cell r="H85">
            <v>3374658.8685479402</v>
          </cell>
          <cell r="I85">
            <v>3322352.6146055302</v>
          </cell>
          <cell r="J85">
            <v>3509964.9870382198</v>
          </cell>
          <cell r="K85">
            <v>3428952.7996217399</v>
          </cell>
          <cell r="L85">
            <v>3564433.0730123101</v>
          </cell>
          <cell r="M85">
            <v>3582501.4977998999</v>
          </cell>
          <cell r="O85">
            <v>39366040.442113072</v>
          </cell>
        </row>
        <row r="86">
          <cell r="A86" t="str">
            <v xml:space="preserve">     GIC 25-35 mth</v>
          </cell>
          <cell r="B86">
            <v>408426.07851174998</v>
          </cell>
          <cell r="C86">
            <v>456965.92601776001</v>
          </cell>
          <cell r="D86">
            <v>448139.47492026002</v>
          </cell>
          <cell r="E86">
            <v>470627.36208642001</v>
          </cell>
          <cell r="F86">
            <v>451715.45287243999</v>
          </cell>
          <cell r="G86">
            <v>468712.91746099002</v>
          </cell>
          <cell r="H86">
            <v>473678.11285688</v>
          </cell>
          <cell r="I86">
            <v>464638.91241514002</v>
          </cell>
          <cell r="J86">
            <v>488219.68415136001</v>
          </cell>
          <cell r="K86">
            <v>475420.19244429999</v>
          </cell>
          <cell r="L86">
            <v>494420.57273473998</v>
          </cell>
          <cell r="M86">
            <v>497204.58124878001</v>
          </cell>
          <cell r="O86">
            <v>5598169.2677208204</v>
          </cell>
        </row>
        <row r="87">
          <cell r="A87" t="str">
            <v xml:space="preserve">     GIC 36-47 mth</v>
          </cell>
          <cell r="B87">
            <v>77855.693738369999</v>
          </cell>
          <cell r="C87">
            <v>87188.115430749996</v>
          </cell>
          <cell r="D87">
            <v>85592.922222840003</v>
          </cell>
          <cell r="E87">
            <v>89945.380238450001</v>
          </cell>
          <cell r="F87">
            <v>86318.320385579995</v>
          </cell>
          <cell r="G87">
            <v>89682.420244210007</v>
          </cell>
          <cell r="H87">
            <v>90728.143122730005</v>
          </cell>
          <cell r="I87">
            <v>89500.129882769994</v>
          </cell>
          <cell r="J87">
            <v>95115.807715360002</v>
          </cell>
          <cell r="K87">
            <v>93635.914401410002</v>
          </cell>
          <cell r="L87">
            <v>97920.740254239994</v>
          </cell>
          <cell r="M87">
            <v>98645.041823260006</v>
          </cell>
          <cell r="O87">
            <v>1082128.6294599699</v>
          </cell>
        </row>
        <row r="88">
          <cell r="A88" t="str">
            <v xml:space="preserve">     GIC 49-59 mth</v>
          </cell>
          <cell r="B88">
            <v>107321.80721925</v>
          </cell>
          <cell r="C88">
            <v>120514.73684586</v>
          </cell>
          <cell r="D88">
            <v>118606.66678313</v>
          </cell>
          <cell r="E88">
            <v>125013.53751651</v>
          </cell>
          <cell r="F88">
            <v>120151.87313259</v>
          </cell>
          <cell r="G88">
            <v>124989.26417739</v>
          </cell>
          <cell r="H88">
            <v>126540.01774629</v>
          </cell>
          <cell r="I88">
            <v>124313.71706389</v>
          </cell>
          <cell r="J88">
            <v>130880.97603275999</v>
          </cell>
          <cell r="K88">
            <v>127642.99944237999</v>
          </cell>
          <cell r="L88">
            <v>133107.83124171</v>
          </cell>
          <cell r="M88">
            <v>134220.46238700999</v>
          </cell>
          <cell r="O88">
            <v>1493303.88958877</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3264005.3392883898</v>
          </cell>
          <cell r="C90">
            <v>3697703.8516021501</v>
          </cell>
          <cell r="D90">
            <v>3714929.5864603999</v>
          </cell>
          <cell r="E90">
            <v>3979672.1018092898</v>
          </cell>
          <cell r="F90">
            <v>3852956.32261268</v>
          </cell>
          <cell r="G90">
            <v>4011677.3495190698</v>
          </cell>
          <cell r="H90">
            <v>4065605.14227384</v>
          </cell>
          <cell r="I90">
            <v>4000805.37396733</v>
          </cell>
          <cell r="J90">
            <v>4224181.4549377002</v>
          </cell>
          <cell r="K90">
            <v>4125651.9059098298</v>
          </cell>
          <cell r="L90">
            <v>4289882.2172429999</v>
          </cell>
          <cell r="M90">
            <v>4312571.5832589502</v>
          </cell>
          <cell r="O90">
            <v>47539642.228882633</v>
          </cell>
        </row>
        <row r="91">
          <cell r="A91" t="str">
            <v xml:space="preserve">     Brokerage Long Term</v>
          </cell>
          <cell r="B91">
            <v>130944.10589322999</v>
          </cell>
          <cell r="C91">
            <v>155160.88516737</v>
          </cell>
          <cell r="D91">
            <v>156661.28590818</v>
          </cell>
          <cell r="E91">
            <v>172509.7404104</v>
          </cell>
          <cell r="F91">
            <v>176800.80901843001</v>
          </cell>
          <cell r="G91">
            <v>187882.42157427999</v>
          </cell>
          <cell r="H91">
            <v>199009.72820287</v>
          </cell>
          <cell r="I91">
            <v>194926.94137657</v>
          </cell>
          <cell r="J91">
            <v>212281.90036639001</v>
          </cell>
          <cell r="K91">
            <v>211188.6811556</v>
          </cell>
          <cell r="L91">
            <v>232083.94208887999</v>
          </cell>
          <cell r="M91">
            <v>233124.51238201</v>
          </cell>
          <cell r="O91">
            <v>2262574.9535442102</v>
          </cell>
        </row>
        <row r="92">
          <cell r="A92" t="str">
            <v xml:space="preserve">     Brokerage Specific Length</v>
          </cell>
          <cell r="B92">
            <v>21659.325261649999</v>
          </cell>
          <cell r="C92">
            <v>25261.61774985</v>
          </cell>
          <cell r="D92">
            <v>25687.033786190001</v>
          </cell>
          <cell r="E92">
            <v>28170.402802249999</v>
          </cell>
          <cell r="F92">
            <v>28484.67079185</v>
          </cell>
          <cell r="G92">
            <v>30715.810314130002</v>
          </cell>
          <cell r="H92">
            <v>31997.460810010001</v>
          </cell>
          <cell r="I92">
            <v>32205.58934396</v>
          </cell>
          <cell r="J92">
            <v>34560.759484640002</v>
          </cell>
          <cell r="K92">
            <v>34686.203206949998</v>
          </cell>
          <cell r="L92">
            <v>37124.058159269996</v>
          </cell>
          <cell r="M92">
            <v>37850.296110310002</v>
          </cell>
          <cell r="O92">
            <v>368403.22782105999</v>
          </cell>
        </row>
        <row r="93">
          <cell r="A93" t="str">
            <v xml:space="preserve">    Brokerage Deposit</v>
          </cell>
          <cell r="B93">
            <v>152603.43115488</v>
          </cell>
          <cell r="C93">
            <v>180422.50291722</v>
          </cell>
          <cell r="D93">
            <v>182348.31969437</v>
          </cell>
          <cell r="E93">
            <v>200680.14321265</v>
          </cell>
          <cell r="F93">
            <v>205285.47981028</v>
          </cell>
          <cell r="G93">
            <v>218598.23188841</v>
          </cell>
          <cell r="H93">
            <v>231007.18901288</v>
          </cell>
          <cell r="I93">
            <v>227132.53072052999</v>
          </cell>
          <cell r="J93">
            <v>246842.65985103001</v>
          </cell>
          <cell r="K93">
            <v>245874.88436254999</v>
          </cell>
          <cell r="L93">
            <v>269208.00024815003</v>
          </cell>
          <cell r="M93">
            <v>270974.80849232001</v>
          </cell>
          <cell r="O93">
            <v>2630978.1813652702</v>
          </cell>
        </row>
        <row r="94">
          <cell r="A94" t="str">
            <v xml:space="preserve">     Indexed Linked</v>
          </cell>
          <cell r="B94">
            <v>117950.46272839</v>
          </cell>
          <cell r="C94">
            <v>134872.95146551001</v>
          </cell>
          <cell r="D94">
            <v>134963.69062693999</v>
          </cell>
          <cell r="E94">
            <v>142345.82564413</v>
          </cell>
          <cell r="F94">
            <v>136870.99768488001</v>
          </cell>
          <cell r="G94">
            <v>142204.33971137999</v>
          </cell>
          <cell r="H94">
            <v>144233.53601308999</v>
          </cell>
          <cell r="I94">
            <v>141659.45212989999</v>
          </cell>
          <cell r="J94">
            <v>149173.53437441</v>
          </cell>
          <cell r="K94">
            <v>146242.78552991</v>
          </cell>
          <cell r="L94">
            <v>153029.09081704999</v>
          </cell>
          <cell r="M94">
            <v>154817.20153615001</v>
          </cell>
          <cell r="O94">
            <v>1698363.8682617401</v>
          </cell>
        </row>
        <row r="95">
          <cell r="A95" t="str">
            <v xml:space="preserve">     5 Yr Escalator</v>
          </cell>
          <cell r="B95">
            <v>349873.56459758</v>
          </cell>
          <cell r="C95">
            <v>407119.40014215</v>
          </cell>
          <cell r="D95">
            <v>404615.43700779998</v>
          </cell>
          <cell r="E95">
            <v>425601.45660823002</v>
          </cell>
          <cell r="F95">
            <v>408871.41739555</v>
          </cell>
          <cell r="G95">
            <v>424550.8819412</v>
          </cell>
          <cell r="H95">
            <v>429105.24567474</v>
          </cell>
          <cell r="I95">
            <v>421026.67620359</v>
          </cell>
          <cell r="J95">
            <v>442797.82159200998</v>
          </cell>
          <cell r="K95">
            <v>431769.27196043998</v>
          </cell>
          <cell r="L95">
            <v>449627.96550831001</v>
          </cell>
          <cell r="M95">
            <v>460491.73932563001</v>
          </cell>
          <cell r="O95">
            <v>5055450.8779572304</v>
          </cell>
        </row>
        <row r="96">
          <cell r="A96" t="str">
            <v xml:space="preserve">     3 Yr Escalator</v>
          </cell>
          <cell r="B96">
            <v>719856.87490300997</v>
          </cell>
          <cell r="C96">
            <v>825948.43756708002</v>
          </cell>
          <cell r="D96">
            <v>816500.92363642005</v>
          </cell>
          <cell r="E96">
            <v>859416.49849779997</v>
          </cell>
          <cell r="F96">
            <v>830398.34044315002</v>
          </cell>
          <cell r="G96">
            <v>873406.97187707003</v>
          </cell>
          <cell r="H96">
            <v>897387.99637196003</v>
          </cell>
          <cell r="I96">
            <v>889768.09544830001</v>
          </cell>
          <cell r="J96">
            <v>953177.78695096995</v>
          </cell>
          <cell r="K96">
            <v>954836.28269468003</v>
          </cell>
          <cell r="L96">
            <v>1011494.07693838</v>
          </cell>
          <cell r="M96">
            <v>1025758.13233668</v>
          </cell>
          <cell r="O96">
            <v>10657950.4176655</v>
          </cell>
        </row>
        <row r="97">
          <cell r="A97" t="str">
            <v xml:space="preserve">    Special Terms</v>
          </cell>
          <cell r="B97">
            <v>1187680.9022289801</v>
          </cell>
          <cell r="C97">
            <v>1367940.78917474</v>
          </cell>
          <cell r="D97">
            <v>1356080.0512711599</v>
          </cell>
          <cell r="E97">
            <v>1427363.7807501601</v>
          </cell>
          <cell r="F97">
            <v>1376140.7555235799</v>
          </cell>
          <cell r="G97">
            <v>1440162.1935296501</v>
          </cell>
          <cell r="H97">
            <v>1470726.7780597899</v>
          </cell>
          <cell r="I97">
            <v>1452454.2237817899</v>
          </cell>
          <cell r="J97">
            <v>1545149.14291739</v>
          </cell>
          <cell r="K97">
            <v>1532848.3401850299</v>
          </cell>
          <cell r="L97">
            <v>1614151.13326374</v>
          </cell>
          <cell r="M97">
            <v>1641067.07319846</v>
          </cell>
          <cell r="O97">
            <v>17411765.163884468</v>
          </cell>
        </row>
        <row r="98">
          <cell r="A98" t="str">
            <v xml:space="preserve">   Fixed Deposits</v>
          </cell>
          <cell r="B98">
            <v>7699886.0422693398</v>
          </cell>
          <cell r="C98">
            <v>8809620.9280655105</v>
          </cell>
          <cell r="D98">
            <v>8799723.6815569997</v>
          </cell>
          <cell r="E98">
            <v>9369073.4669180494</v>
          </cell>
          <cell r="F98">
            <v>9107754.9157950506</v>
          </cell>
          <cell r="G98">
            <v>9546673.1243728306</v>
          </cell>
          <cell r="H98">
            <v>9743273.7495871093</v>
          </cell>
          <cell r="I98">
            <v>9621957.5445657503</v>
          </cell>
          <cell r="J98">
            <v>10184924.1072527</v>
          </cell>
          <cell r="K98">
            <v>10000443.4385237</v>
          </cell>
          <cell r="L98">
            <v>10467295.9977082</v>
          </cell>
          <cell r="M98">
            <v>10577631.733774099</v>
          </cell>
          <cell r="O98">
            <v>113928258.73038934</v>
          </cell>
        </row>
        <row r="99">
          <cell r="A99" t="str">
            <v xml:space="preserve">  Member Deposits</v>
          </cell>
          <cell r="B99">
            <v>9954091.1184082106</v>
          </cell>
          <cell r="C99">
            <v>11330547.6890151</v>
          </cell>
          <cell r="D99">
            <v>11268024.877462599</v>
          </cell>
          <cell r="E99">
            <v>11976135.9054744</v>
          </cell>
          <cell r="F99">
            <v>11687291.472383499</v>
          </cell>
          <cell r="G99">
            <v>12248661.1290181</v>
          </cell>
          <cell r="H99">
            <v>12487313.804125801</v>
          </cell>
          <cell r="I99">
            <v>12273091.288142201</v>
          </cell>
          <cell r="J99">
            <v>12896777.592271101</v>
          </cell>
          <cell r="K99">
            <v>12640604.124731001</v>
          </cell>
          <cell r="L99">
            <v>13212039.1998707</v>
          </cell>
          <cell r="M99">
            <v>13336818.097988799</v>
          </cell>
          <cell r="O99">
            <v>145311396.29889154</v>
          </cell>
        </row>
        <row r="100">
          <cell r="A100" t="str">
            <v xml:space="preserve">   Cuco Loan</v>
          </cell>
          <cell r="B100">
            <v>797884.93150684994</v>
          </cell>
          <cell r="C100">
            <v>850936.98630136997</v>
          </cell>
          <cell r="D100">
            <v>650805.47945205995</v>
          </cell>
          <cell r="E100">
            <v>499698.63013698999</v>
          </cell>
          <cell r="F100">
            <v>425216.43835616001</v>
          </cell>
          <cell r="G100">
            <v>354010.95890411001</v>
          </cell>
          <cell r="H100">
            <v>274487.67123287998</v>
          </cell>
          <cell r="I100">
            <v>255079.4520548</v>
          </cell>
          <cell r="J100">
            <v>298180.82191781001</v>
          </cell>
          <cell r="K100">
            <v>357917.80821917998</v>
          </cell>
          <cell r="L100">
            <v>369890.4109589</v>
          </cell>
          <cell r="M100">
            <v>374175.34246575</v>
          </cell>
          <cell r="O100">
            <v>5508284.9315068601</v>
          </cell>
        </row>
        <row r="101">
          <cell r="A101" t="str">
            <v xml:space="preserve">   50th Anniversary Shares</v>
          </cell>
          <cell r="B101">
            <v>240257.68832876999</v>
          </cell>
          <cell r="C101">
            <v>265999.58350685</v>
          </cell>
          <cell r="D101">
            <v>257418.95178082</v>
          </cell>
          <cell r="E101">
            <v>265999.58350685</v>
          </cell>
          <cell r="F101">
            <v>257418.95178082</v>
          </cell>
          <cell r="G101">
            <v>265999.58350685</v>
          </cell>
          <cell r="H101">
            <v>265999.58350685</v>
          </cell>
          <cell r="I101">
            <v>454679.22575342999</v>
          </cell>
          <cell r="J101">
            <v>469835.19994521001</v>
          </cell>
          <cell r="K101">
            <v>454679.22575342999</v>
          </cell>
          <cell r="L101">
            <v>469835.19994521001</v>
          </cell>
          <cell r="M101">
            <v>495084.68465752999</v>
          </cell>
          <cell r="O101">
            <v>4163207.4619726199</v>
          </cell>
        </row>
        <row r="102">
          <cell r="A102" t="str">
            <v xml:space="preserve">   Series 96 Shares</v>
          </cell>
          <cell r="B102">
            <v>143337.63394520999</v>
          </cell>
          <cell r="C102">
            <v>158695.23758218999</v>
          </cell>
          <cell r="D102">
            <v>153576.03636986</v>
          </cell>
          <cell r="E102">
            <v>158695.23758218999</v>
          </cell>
          <cell r="F102">
            <v>153576.03636986</v>
          </cell>
          <cell r="G102">
            <v>158695.23758218999</v>
          </cell>
          <cell r="H102">
            <v>158695.23758218999</v>
          </cell>
          <cell r="I102">
            <v>154900.63</v>
          </cell>
          <cell r="J102">
            <v>166907.71808903999</v>
          </cell>
          <cell r="K102">
            <v>161523.59815069</v>
          </cell>
          <cell r="L102">
            <v>166907.71808903999</v>
          </cell>
          <cell r="M102">
            <v>166907.71808903999</v>
          </cell>
          <cell r="O102">
            <v>1902418.0394315</v>
          </cell>
        </row>
        <row r="103">
          <cell r="A103" t="str">
            <v xml:space="preserve">   Series 01 Shares</v>
          </cell>
          <cell r="B103">
            <v>197777.64635616</v>
          </cell>
          <cell r="C103">
            <v>218968.10846575</v>
          </cell>
          <cell r="D103">
            <v>251356.67589041</v>
          </cell>
          <cell r="E103">
            <v>300502.3550411</v>
          </cell>
          <cell r="F103">
            <v>330260.78547945002</v>
          </cell>
          <cell r="G103">
            <v>382036.60161643999</v>
          </cell>
          <cell r="H103">
            <v>422803.72490411001</v>
          </cell>
          <cell r="I103">
            <v>211904.62109589</v>
          </cell>
          <cell r="J103">
            <v>218968.10846575</v>
          </cell>
          <cell r="K103">
            <v>211904.62109589</v>
          </cell>
          <cell r="L103">
            <v>230692.27449315001</v>
          </cell>
          <cell r="M103">
            <v>230692.27449315001</v>
          </cell>
          <cell r="O103">
            <v>3207867.7973972498</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-68.855068489999994</v>
          </cell>
          <cell r="C106">
            <v>-76.232397259999999</v>
          </cell>
          <cell r="D106">
            <v>-73.773287670000002</v>
          </cell>
          <cell r="E106">
            <v>-76.232397259999999</v>
          </cell>
          <cell r="F106">
            <v>-73.773287670000002</v>
          </cell>
          <cell r="G106">
            <v>-76.232397259999999</v>
          </cell>
          <cell r="H106">
            <v>-76.232397259999999</v>
          </cell>
          <cell r="I106">
            <v>-73.773287670000002</v>
          </cell>
          <cell r="J106">
            <v>-76.232397259999999</v>
          </cell>
          <cell r="K106">
            <v>-73.773287670000002</v>
          </cell>
          <cell r="L106">
            <v>-76.232397259999999</v>
          </cell>
          <cell r="M106">
            <v>-76.232397259999999</v>
          </cell>
          <cell r="O106">
            <v>-897.57499999000004</v>
          </cell>
        </row>
        <row r="107">
          <cell r="A107" t="str">
            <v xml:space="preserve">  Other Liabilities</v>
          </cell>
          <cell r="B107">
            <v>1379189.0450685001</v>
          </cell>
          <cell r="C107">
            <v>1494523.6834589001</v>
          </cell>
          <cell r="D107">
            <v>1313083.3702054799</v>
          </cell>
          <cell r="E107">
            <v>1224819.57386987</v>
          </cell>
          <cell r="F107">
            <v>1166398.4386986201</v>
          </cell>
          <cell r="G107">
            <v>1160666.1492123301</v>
          </cell>
          <cell r="H107">
            <v>1121909.9848287699</v>
          </cell>
          <cell r="I107">
            <v>1076490.1556164499</v>
          </cell>
          <cell r="J107">
            <v>1153815.61602055</v>
          </cell>
          <cell r="K107">
            <v>1185951.4799315201</v>
          </cell>
          <cell r="L107">
            <v>1237249.3710890401</v>
          </cell>
          <cell r="M107">
            <v>1266783.78730821</v>
          </cell>
          <cell r="O107">
            <v>14780880.655308239</v>
          </cell>
        </row>
        <row r="108">
          <cell r="A108" t="str">
            <v xml:space="preserve"> Total Interest Expense</v>
          </cell>
          <cell r="B108">
            <v>11333280.1634767</v>
          </cell>
          <cell r="C108">
            <v>12825071.372474</v>
          </cell>
          <cell r="D108">
            <v>12581108.247668101</v>
          </cell>
          <cell r="E108">
            <v>13200955.479344301</v>
          </cell>
          <cell r="F108">
            <v>12853689.911082201</v>
          </cell>
          <cell r="G108">
            <v>13409327.278230499</v>
          </cell>
          <cell r="H108">
            <v>13609223.788954601</v>
          </cell>
          <cell r="I108">
            <v>13349581.4437587</v>
          </cell>
          <cell r="J108">
            <v>14050593.2082917</v>
          </cell>
          <cell r="K108">
            <v>13826555.6046625</v>
          </cell>
          <cell r="L108">
            <v>14449288.5709597</v>
          </cell>
          <cell r="M108">
            <v>14603601.885297</v>
          </cell>
          <cell r="O108">
            <v>160092276.95419997</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-66109.5890411</v>
          </cell>
          <cell r="C113">
            <v>-129308.21917808001</v>
          </cell>
          <cell r="D113">
            <v>-125136.98630136999</v>
          </cell>
          <cell r="E113">
            <v>-129308.21917808001</v>
          </cell>
          <cell r="F113">
            <v>-125136.98630136999</v>
          </cell>
          <cell r="G113">
            <v>-129308.21917808001</v>
          </cell>
          <cell r="H113">
            <v>-129308.21917808001</v>
          </cell>
          <cell r="I113">
            <v>-100472.60273973001</v>
          </cell>
          <cell r="J113">
            <v>-70493.150684930006</v>
          </cell>
          <cell r="K113">
            <v>-68219.178082190003</v>
          </cell>
          <cell r="L113">
            <v>-70493.150684930006</v>
          </cell>
          <cell r="M113">
            <v>10821.91780822</v>
          </cell>
          <cell r="O113">
            <v>-1132472.6027397199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-66109.5890411</v>
          </cell>
          <cell r="C115">
            <v>-129308.21917808001</v>
          </cell>
          <cell r="D115">
            <v>-125136.98630136999</v>
          </cell>
          <cell r="E115">
            <v>-129308.21917808001</v>
          </cell>
          <cell r="F115">
            <v>-125136.98630136999</v>
          </cell>
          <cell r="G115">
            <v>-129308.21917808001</v>
          </cell>
          <cell r="H115">
            <v>-129308.21917808001</v>
          </cell>
          <cell r="I115">
            <v>-100472.60273973001</v>
          </cell>
          <cell r="J115">
            <v>-70493.150684930006</v>
          </cell>
          <cell r="K115">
            <v>-68219.178082190003</v>
          </cell>
          <cell r="L115">
            <v>-70493.150684930006</v>
          </cell>
          <cell r="M115">
            <v>10821.91780822</v>
          </cell>
          <cell r="O115">
            <v>-1132472.6027397199</v>
          </cell>
        </row>
        <row r="117">
          <cell r="A117" t="str">
            <v xml:space="preserve"> Net Interest Income</v>
          </cell>
          <cell r="B117">
            <v>8350155.3646693202</v>
          </cell>
          <cell r="C117">
            <v>9094026.2275038995</v>
          </cell>
          <cell r="D117">
            <v>8761020.7646199297</v>
          </cell>
          <cell r="E117">
            <v>9052028.9244456906</v>
          </cell>
          <cell r="F117">
            <v>8807751.1839508694</v>
          </cell>
          <cell r="G117">
            <v>9101598.5010677595</v>
          </cell>
          <cell r="H117">
            <v>9121509.61839124</v>
          </cell>
          <cell r="I117">
            <v>8823046.7289177999</v>
          </cell>
          <cell r="J117">
            <v>9085631.7334286291</v>
          </cell>
          <cell r="K117">
            <v>8807139.3461624999</v>
          </cell>
          <cell r="L117">
            <v>9122964.2965552807</v>
          </cell>
          <cell r="M117">
            <v>9221336.3055749293</v>
          </cell>
          <cell r="O117">
            <v>107348208.99528784</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552564</v>
          </cell>
          <cell r="O119">
            <v>6341325</v>
          </cell>
        </row>
        <row r="121">
          <cell r="A121" t="str">
            <v>Other Income:</v>
          </cell>
        </row>
        <row r="122">
          <cell r="A122" t="str">
            <v xml:space="preserve"> Other Income</v>
          </cell>
          <cell r="B122">
            <v>2941687</v>
          </cell>
          <cell r="C122">
            <v>2879289</v>
          </cell>
          <cell r="D122">
            <v>3010075</v>
          </cell>
          <cell r="E122">
            <v>2884971</v>
          </cell>
          <cell r="F122">
            <v>2942131</v>
          </cell>
          <cell r="G122">
            <v>3035173</v>
          </cell>
          <cell r="H122">
            <v>2881230</v>
          </cell>
          <cell r="I122">
            <v>2883780</v>
          </cell>
          <cell r="J122">
            <v>2873349</v>
          </cell>
          <cell r="K122">
            <v>2870645</v>
          </cell>
          <cell r="L122">
            <v>3001714</v>
          </cell>
          <cell r="M122">
            <v>3077055</v>
          </cell>
          <cell r="O122">
            <v>35281099</v>
          </cell>
        </row>
        <row r="124">
          <cell r="A124" t="str">
            <v>Other Expense:</v>
          </cell>
        </row>
        <row r="125">
          <cell r="A125" t="str">
            <v xml:space="preserve"> Other Expense</v>
          </cell>
          <cell r="B125">
            <v>8691652</v>
          </cell>
          <cell r="C125">
            <v>9719147</v>
          </cell>
          <cell r="D125">
            <v>9419134</v>
          </cell>
          <cell r="E125">
            <v>9360339</v>
          </cell>
          <cell r="F125">
            <v>9238537</v>
          </cell>
          <cell r="G125">
            <v>9206182</v>
          </cell>
          <cell r="H125">
            <v>8870555</v>
          </cell>
          <cell r="I125">
            <v>9124675</v>
          </cell>
          <cell r="J125">
            <v>9218907</v>
          </cell>
          <cell r="K125">
            <v>8813158</v>
          </cell>
          <cell r="L125">
            <v>9514139</v>
          </cell>
          <cell r="M125">
            <v>9664030</v>
          </cell>
          <cell r="O125">
            <v>110840455</v>
          </cell>
        </row>
        <row r="127">
          <cell r="A127" t="str">
            <v>Income Before Adjustments &amp; Taxes</v>
          </cell>
          <cell r="B127">
            <v>2073939.3646693192</v>
          </cell>
          <cell r="C127">
            <v>1727917.2275038995</v>
          </cell>
          <cell r="D127">
            <v>1825710.7646199297</v>
          </cell>
          <cell r="E127">
            <v>2050409.9244456906</v>
          </cell>
          <cell r="F127">
            <v>1985094.1839508694</v>
          </cell>
          <cell r="G127">
            <v>2404338.5010677595</v>
          </cell>
          <cell r="H127">
            <v>2605933.61839124</v>
          </cell>
          <cell r="I127">
            <v>2055900.7289177999</v>
          </cell>
          <cell r="J127">
            <v>2213822.7334286291</v>
          </cell>
          <cell r="K127">
            <v>2338375.3461624999</v>
          </cell>
          <cell r="L127">
            <v>2084288.2965552807</v>
          </cell>
          <cell r="M127">
            <v>2081797.3055749293</v>
          </cell>
          <cell r="O127">
            <v>25447527.995287836</v>
          </cell>
        </row>
        <row r="129">
          <cell r="A129" t="str">
            <v xml:space="preserve"> Pretax Income</v>
          </cell>
          <cell r="B129">
            <v>2073939.3646693199</v>
          </cell>
          <cell r="C129">
            <v>1727917.22750391</v>
          </cell>
          <cell r="D129">
            <v>1825710.7646199299</v>
          </cell>
          <cell r="E129">
            <v>2050409.9244456999</v>
          </cell>
          <cell r="F129">
            <v>1985094.1839508701</v>
          </cell>
          <cell r="G129">
            <v>2404338.5010677502</v>
          </cell>
          <cell r="H129">
            <v>2605933.6183912298</v>
          </cell>
          <cell r="I129">
            <v>2055900.7289177901</v>
          </cell>
          <cell r="J129">
            <v>2213822.7334286198</v>
          </cell>
          <cell r="K129">
            <v>2338375.3461624999</v>
          </cell>
          <cell r="L129">
            <v>2084288.29655528</v>
          </cell>
          <cell r="M129">
            <v>2081797.3055749401</v>
          </cell>
          <cell r="O129">
            <v>25447527.995287839</v>
          </cell>
        </row>
        <row r="130">
          <cell r="A130" t="str">
            <v xml:space="preserve"> Local Tax #1</v>
          </cell>
          <cell r="B130">
            <v>386167.50970141997</v>
          </cell>
          <cell r="C130">
            <v>321738.18776126002</v>
          </cell>
          <cell r="D130">
            <v>339947.34437224001</v>
          </cell>
          <cell r="E130">
            <v>381786.32793178002</v>
          </cell>
          <cell r="F130">
            <v>369624.53705162997</v>
          </cell>
          <cell r="G130">
            <v>447687.82889880001</v>
          </cell>
          <cell r="H130">
            <v>485224.83974442002</v>
          </cell>
          <cell r="I130">
            <v>382808.71572452999</v>
          </cell>
          <cell r="J130">
            <v>412213.79296441999</v>
          </cell>
          <cell r="K130">
            <v>435405.48945548001</v>
          </cell>
          <cell r="L130">
            <v>388094.48081861</v>
          </cell>
          <cell r="M130">
            <v>387630.6582981</v>
          </cell>
          <cell r="O130">
            <v>4738329.7127226898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386167.50970141997</v>
          </cell>
          <cell r="C134">
            <v>321738.18776126002</v>
          </cell>
          <cell r="D134">
            <v>339947.34437224001</v>
          </cell>
          <cell r="E134">
            <v>381786.32793178002</v>
          </cell>
          <cell r="F134">
            <v>369624.53705162997</v>
          </cell>
          <cell r="G134">
            <v>447687.82889880001</v>
          </cell>
          <cell r="H134">
            <v>485224.83974442002</v>
          </cell>
          <cell r="I134">
            <v>382808.71572452999</v>
          </cell>
          <cell r="J134">
            <v>412213.79296441999</v>
          </cell>
          <cell r="K134">
            <v>435405.48945548001</v>
          </cell>
          <cell r="L134">
            <v>388094.48081861</v>
          </cell>
          <cell r="M134">
            <v>387630.6582981</v>
          </cell>
          <cell r="O134">
            <v>4738329.7127226898</v>
          </cell>
        </row>
        <row r="136">
          <cell r="A136" t="str">
            <v xml:space="preserve"> Net Tax</v>
          </cell>
          <cell r="B136">
            <v>386167.50970141997</v>
          </cell>
          <cell r="C136">
            <v>321738.18776126002</v>
          </cell>
          <cell r="D136">
            <v>339947.34437224001</v>
          </cell>
          <cell r="E136">
            <v>381786.32793178002</v>
          </cell>
          <cell r="F136">
            <v>369624.53705162997</v>
          </cell>
          <cell r="G136">
            <v>447687.82889880001</v>
          </cell>
          <cell r="H136">
            <v>485224.83974442002</v>
          </cell>
          <cell r="I136">
            <v>382808.71572452999</v>
          </cell>
          <cell r="J136">
            <v>412213.79296441999</v>
          </cell>
          <cell r="K136">
            <v>435405.48945548001</v>
          </cell>
          <cell r="L136">
            <v>388094.48081861</v>
          </cell>
          <cell r="M136">
            <v>387630.6582981</v>
          </cell>
          <cell r="O136">
            <v>4738329.7127226898</v>
          </cell>
        </row>
        <row r="138">
          <cell r="A138" t="str">
            <v xml:space="preserve"> Net Income</v>
          </cell>
          <cell r="B138">
            <v>1687771.8549679101</v>
          </cell>
          <cell r="C138">
            <v>1406179.03974264</v>
          </cell>
          <cell r="D138">
            <v>1485763.4202476901</v>
          </cell>
          <cell r="E138">
            <v>1668623.59651392</v>
          </cell>
          <cell r="F138">
            <v>1615469.6468992401</v>
          </cell>
          <cell r="G138">
            <v>1956650.6721689501</v>
          </cell>
          <cell r="H138">
            <v>2120708.7786468202</v>
          </cell>
          <cell r="I138">
            <v>1673092.01319327</v>
          </cell>
          <cell r="J138">
            <v>1801608.94046421</v>
          </cell>
          <cell r="K138">
            <v>1902969.85670702</v>
          </cell>
          <cell r="L138">
            <v>1696193.81573667</v>
          </cell>
          <cell r="M138">
            <v>1694166.6472768399</v>
          </cell>
          <cell r="O138">
            <v>20709198.28256518</v>
          </cell>
        </row>
      </sheetData>
      <sheetData sheetId="22" refreshError="1">
        <row r="4">
          <cell r="A4" t="str">
            <v>Meridian Credit Union Limited</v>
          </cell>
        </row>
        <row r="5">
          <cell r="A5" t="str">
            <v>ROLL UP 6Mo</v>
          </cell>
        </row>
        <row r="6">
          <cell r="A6" t="str">
            <v>ROLL UP 6Mo</v>
          </cell>
        </row>
        <row r="8">
          <cell r="A8" t="str">
            <v>Interest Income:</v>
          </cell>
        </row>
        <row r="9">
          <cell r="A9" t="str">
            <v xml:space="preserve">   League Account</v>
          </cell>
          <cell r="B9">
            <v>5308.2191780800003</v>
          </cell>
          <cell r="C9">
            <v>5136.9863013699996</v>
          </cell>
          <cell r="D9">
            <v>5308.2191780800003</v>
          </cell>
          <cell r="E9">
            <v>5136.9863013699996</v>
          </cell>
          <cell r="F9">
            <v>5308.2191780800003</v>
          </cell>
          <cell r="G9">
            <v>5308.2191780800003</v>
          </cell>
          <cell r="H9">
            <v>5136.9863013699996</v>
          </cell>
          <cell r="I9">
            <v>5308.2191780800003</v>
          </cell>
          <cell r="J9">
            <v>5136.9863013699996</v>
          </cell>
          <cell r="K9">
            <v>5308.2191780800003</v>
          </cell>
          <cell r="L9">
            <v>5308.2191780800003</v>
          </cell>
          <cell r="M9">
            <v>4794.52054795</v>
          </cell>
          <cell r="O9">
            <v>62499.999999990003</v>
          </cell>
        </row>
        <row r="10">
          <cell r="A10" t="str">
            <v xml:space="preserve">  Cash &amp; Due</v>
          </cell>
          <cell r="B10">
            <v>5308.2191780800003</v>
          </cell>
          <cell r="C10">
            <v>5136.9863013699996</v>
          </cell>
          <cell r="D10">
            <v>5308.2191780800003</v>
          </cell>
          <cell r="E10">
            <v>5136.9863013699996</v>
          </cell>
          <cell r="F10">
            <v>5308.2191780800003</v>
          </cell>
          <cell r="G10">
            <v>5308.2191780800003</v>
          </cell>
          <cell r="H10">
            <v>5136.9863013699996</v>
          </cell>
          <cell r="I10">
            <v>5308.2191780800003</v>
          </cell>
          <cell r="J10">
            <v>5136.9863013699996</v>
          </cell>
          <cell r="K10">
            <v>5308.2191780800003</v>
          </cell>
          <cell r="L10">
            <v>5308.2191780800003</v>
          </cell>
          <cell r="M10">
            <v>4794.52054795</v>
          </cell>
          <cell r="O10">
            <v>62499.999999990003</v>
          </cell>
        </row>
        <row r="11">
          <cell r="A11" t="str">
            <v xml:space="preserve">   Short Market</v>
          </cell>
          <cell r="B11">
            <v>5775.68169863</v>
          </cell>
          <cell r="C11">
            <v>6513.1714191800002</v>
          </cell>
          <cell r="D11">
            <v>9670.5930739699998</v>
          </cell>
          <cell r="E11">
            <v>9665.1241643800004</v>
          </cell>
          <cell r="F11">
            <v>11571.183057529999</v>
          </cell>
          <cell r="G11">
            <v>16159.4428274</v>
          </cell>
          <cell r="H11">
            <v>17841.36236712</v>
          </cell>
          <cell r="I11">
            <v>22172.101939730001</v>
          </cell>
          <cell r="J11">
            <v>28156.231495889999</v>
          </cell>
          <cell r="K11">
            <v>33119.241205480001</v>
          </cell>
          <cell r="L11">
            <v>36549.851309589998</v>
          </cell>
          <cell r="M11">
            <v>24974.261391780001</v>
          </cell>
          <cell r="O11">
            <v>222168.24595067999</v>
          </cell>
        </row>
        <row r="12">
          <cell r="A12" t="str">
            <v xml:space="preserve">   CUCO Liquidity Reserve</v>
          </cell>
          <cell r="B12">
            <v>915406.21576510998</v>
          </cell>
          <cell r="C12">
            <v>883558.89947357995</v>
          </cell>
          <cell r="D12">
            <v>911223.57619586994</v>
          </cell>
          <cell r="E12">
            <v>881412.63874772994</v>
          </cell>
          <cell r="F12">
            <v>910014.76638987998</v>
          </cell>
          <cell r="G12">
            <v>908397.88272196997</v>
          </cell>
          <cell r="H12">
            <v>878266.57013385999</v>
          </cell>
          <cell r="I12">
            <v>906695.68680023996</v>
          </cell>
          <cell r="J12">
            <v>875606.69747677003</v>
          </cell>
          <cell r="K12">
            <v>903711.30622587004</v>
          </cell>
          <cell r="L12">
            <v>902066.57297942997</v>
          </cell>
          <cell r="M12">
            <v>830645.01764813997</v>
          </cell>
          <cell r="O12">
            <v>10707005.830558451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42814.097289630001</v>
          </cell>
          <cell r="C14">
            <v>49528.32484252</v>
          </cell>
          <cell r="D14">
            <v>57878.656397719998</v>
          </cell>
          <cell r="E14">
            <v>59016.614962140004</v>
          </cell>
          <cell r="F14">
            <v>61290.671617200001</v>
          </cell>
          <cell r="G14">
            <v>61277.033750299997</v>
          </cell>
          <cell r="H14">
            <v>59297.715744579997</v>
          </cell>
          <cell r="I14">
            <v>61281.803724019999</v>
          </cell>
          <cell r="J14">
            <v>59302.718199939998</v>
          </cell>
          <cell r="K14">
            <v>61277.301356060001</v>
          </cell>
          <cell r="L14">
            <v>61279.393777869998</v>
          </cell>
          <cell r="M14">
            <v>55349.125022050001</v>
          </cell>
          <cell r="O14">
            <v>689593.45668403001</v>
          </cell>
        </row>
        <row r="15">
          <cell r="A15" t="str">
            <v xml:space="preserve">   Long Term Investments</v>
          </cell>
          <cell r="B15">
            <v>14906.72602586</v>
          </cell>
          <cell r="C15">
            <v>14425.86389606</v>
          </cell>
          <cell r="D15">
            <v>14906.726025919999</v>
          </cell>
          <cell r="E15">
            <v>14425.86389606</v>
          </cell>
          <cell r="F15">
            <v>14906.726025919999</v>
          </cell>
          <cell r="G15">
            <v>14906.726025919999</v>
          </cell>
          <cell r="H15">
            <v>14425.86389606</v>
          </cell>
          <cell r="I15">
            <v>14912.6986848</v>
          </cell>
          <cell r="J15">
            <v>14436.44242213</v>
          </cell>
          <cell r="K15">
            <v>14917.69228888</v>
          </cell>
          <cell r="L15">
            <v>14917.692515389999</v>
          </cell>
          <cell r="M15">
            <v>13474.044853920001</v>
          </cell>
          <cell r="O15">
            <v>175563.06655692001</v>
          </cell>
        </row>
        <row r="16">
          <cell r="A16" t="str">
            <v xml:space="preserve">   Asset Balancing Account</v>
          </cell>
          <cell r="B16">
            <v>52551.972326540003</v>
          </cell>
          <cell r="C16">
            <v>80353.602592540003</v>
          </cell>
          <cell r="D16">
            <v>96124.552717800005</v>
          </cell>
          <cell r="E16">
            <v>90317.675967429997</v>
          </cell>
          <cell r="F16">
            <v>108191.5041399</v>
          </cell>
          <cell r="G16">
            <v>115309.57538019</v>
          </cell>
          <cell r="H16">
            <v>111393.24425339</v>
          </cell>
          <cell r="I16">
            <v>118873.22363758</v>
          </cell>
          <cell r="J16">
            <v>121940.75063217001</v>
          </cell>
          <cell r="K16">
            <v>134406.71643211</v>
          </cell>
          <cell r="L16">
            <v>154010.32037674001</v>
          </cell>
          <cell r="M16">
            <v>148481.09871344999</v>
          </cell>
          <cell r="O16">
            <v>1331954.2371698399</v>
          </cell>
        </row>
        <row r="17">
          <cell r="A17" t="str">
            <v xml:space="preserve">  Total Investments</v>
          </cell>
          <cell r="B17">
            <v>1031454.69310577</v>
          </cell>
          <cell r="C17">
            <v>1034379.86222388</v>
          </cell>
          <cell r="D17">
            <v>1089804.10441128</v>
          </cell>
          <cell r="E17">
            <v>1054837.9177377401</v>
          </cell>
          <cell r="F17">
            <v>1105974.85123043</v>
          </cell>
          <cell r="G17">
            <v>1116050.6607057799</v>
          </cell>
          <cell r="H17">
            <v>1081224.75639501</v>
          </cell>
          <cell r="I17">
            <v>1123935.5147863701</v>
          </cell>
          <cell r="J17">
            <v>1099442.8402269001</v>
          </cell>
          <cell r="K17">
            <v>1147432.2575083999</v>
          </cell>
          <cell r="L17">
            <v>1168823.8309590199</v>
          </cell>
          <cell r="M17">
            <v>1072923.5476293401</v>
          </cell>
          <cell r="O17">
            <v>13126284.836919921</v>
          </cell>
        </row>
        <row r="18">
          <cell r="A18" t="str">
            <v xml:space="preserve">    Variable Rate Mortgages</v>
          </cell>
          <cell r="B18">
            <v>838680.67883771996</v>
          </cell>
          <cell r="C18">
            <v>894547.77305496996</v>
          </cell>
          <cell r="D18">
            <v>1029835.1371248499</v>
          </cell>
          <cell r="E18">
            <v>1006067.3996966</v>
          </cell>
          <cell r="F18">
            <v>1050767.9284819199</v>
          </cell>
          <cell r="G18">
            <v>1064464.1430349301</v>
          </cell>
          <cell r="H18">
            <v>1044571.06281483</v>
          </cell>
          <cell r="I18">
            <v>1095333.40095084</v>
          </cell>
          <cell r="J18">
            <v>1074180.85948311</v>
          </cell>
          <cell r="K18">
            <v>1125057.55305301</v>
          </cell>
          <cell r="L18">
            <v>1137510.9285323899</v>
          </cell>
          <cell r="M18">
            <v>1036180.34538709</v>
          </cell>
          <cell r="O18">
            <v>12397197.21045226</v>
          </cell>
        </row>
        <row r="19">
          <cell r="A19" t="str">
            <v xml:space="preserve">    6 Month Mortgage</v>
          </cell>
          <cell r="B19">
            <v>12998.58449535</v>
          </cell>
          <cell r="C19">
            <v>12389.929436410001</v>
          </cell>
          <cell r="D19">
            <v>13062.84571981</v>
          </cell>
          <cell r="E19">
            <v>13009.722053179999</v>
          </cell>
          <cell r="F19">
            <v>13803.55722038</v>
          </cell>
          <cell r="G19">
            <v>14381.31855163</v>
          </cell>
          <cell r="H19">
            <v>14352.016902969999</v>
          </cell>
          <cell r="I19">
            <v>15381.01324099</v>
          </cell>
          <cell r="J19">
            <v>15274.88264616</v>
          </cell>
          <cell r="K19">
            <v>15879.506476299999</v>
          </cell>
          <cell r="L19">
            <v>15961.74393604</v>
          </cell>
          <cell r="M19">
            <v>14473.379024669999</v>
          </cell>
          <cell r="O19">
            <v>170968.49970389</v>
          </cell>
        </row>
        <row r="20">
          <cell r="A20" t="str">
            <v xml:space="preserve">    1 Year Mortgage</v>
          </cell>
          <cell r="B20">
            <v>192770.67263397999</v>
          </cell>
          <cell r="C20">
            <v>182961.29017754999</v>
          </cell>
          <cell r="D20">
            <v>186202.99627770999</v>
          </cell>
          <cell r="E20">
            <v>178876.79275764001</v>
          </cell>
          <cell r="F20">
            <v>183917.09544070999</v>
          </cell>
          <cell r="G20">
            <v>182221.43320335</v>
          </cell>
          <cell r="H20">
            <v>174516.40929372999</v>
          </cell>
          <cell r="I20">
            <v>183188.76141653999</v>
          </cell>
          <cell r="J20">
            <v>183086.0996049</v>
          </cell>
          <cell r="K20">
            <v>193329.90126737001</v>
          </cell>
          <cell r="L20">
            <v>196612.55348073001</v>
          </cell>
          <cell r="M20">
            <v>179932.82012330001</v>
          </cell>
          <cell r="O20">
            <v>2217616.8256775099</v>
          </cell>
        </row>
        <row r="21">
          <cell r="A21" t="str">
            <v xml:space="preserve">    2 Year Mortgage</v>
          </cell>
          <cell r="B21">
            <v>145358.98930270999</v>
          </cell>
          <cell r="C21">
            <v>139941.07442675999</v>
          </cell>
          <cell r="D21">
            <v>144857.41372804</v>
          </cell>
          <cell r="E21">
            <v>140893.99109123999</v>
          </cell>
          <cell r="F21">
            <v>146642.66485855001</v>
          </cell>
          <cell r="G21">
            <v>148083.66469696001</v>
          </cell>
          <cell r="H21">
            <v>144365.90444642</v>
          </cell>
          <cell r="I21">
            <v>150361.56607479</v>
          </cell>
          <cell r="J21">
            <v>146809.33421105001</v>
          </cell>
          <cell r="K21">
            <v>153366.35599859001</v>
          </cell>
          <cell r="L21">
            <v>154834.85460617</v>
          </cell>
          <cell r="M21">
            <v>140688.26049370001</v>
          </cell>
          <cell r="O21">
            <v>1756204.07393498</v>
          </cell>
        </row>
        <row r="22">
          <cell r="A22" t="str">
            <v xml:space="preserve">    3 Year Mortgage</v>
          </cell>
          <cell r="B22">
            <v>365916.90945391002</v>
          </cell>
          <cell r="C22">
            <v>354019.90620909998</v>
          </cell>
          <cell r="D22">
            <v>366947.83319188998</v>
          </cell>
          <cell r="E22">
            <v>356915.61214247998</v>
          </cell>
          <cell r="F22">
            <v>370795.53699184</v>
          </cell>
          <cell r="G22">
            <v>373178.07653219003</v>
          </cell>
          <cell r="H22">
            <v>364462.22621041001</v>
          </cell>
          <cell r="I22">
            <v>381783.24891114002</v>
          </cell>
          <cell r="J22">
            <v>375220.76249681</v>
          </cell>
          <cell r="K22">
            <v>393910.00340266002</v>
          </cell>
          <cell r="L22">
            <v>398210.28604718001</v>
          </cell>
          <cell r="M22">
            <v>362317.36047035002</v>
          </cell>
          <cell r="O22">
            <v>4463677.7620599596</v>
          </cell>
        </row>
        <row r="23">
          <cell r="A23" t="str">
            <v xml:space="preserve">    4 Year Mortgage</v>
          </cell>
          <cell r="B23">
            <v>3929129.4621419599</v>
          </cell>
          <cell r="C23">
            <v>3806760.1430917</v>
          </cell>
          <cell r="D23">
            <v>3956301.16985578</v>
          </cell>
          <cell r="E23">
            <v>3865463.62670324</v>
          </cell>
          <cell r="F23">
            <v>4040402.09516855</v>
          </cell>
          <cell r="G23">
            <v>4089594.7359694899</v>
          </cell>
          <cell r="H23">
            <v>4005399.3564170599</v>
          </cell>
          <cell r="I23">
            <v>4195296.7690796396</v>
          </cell>
          <cell r="J23">
            <v>4108980.7382523902</v>
          </cell>
          <cell r="K23">
            <v>4295610.2675873898</v>
          </cell>
          <cell r="L23">
            <v>4336266.5026064301</v>
          </cell>
          <cell r="M23">
            <v>3945163.2612732099</v>
          </cell>
          <cell r="O23">
            <v>48574368.128146842</v>
          </cell>
        </row>
        <row r="24">
          <cell r="A24" t="str">
            <v xml:space="preserve">    5 Year Mortgage</v>
          </cell>
          <cell r="B24">
            <v>3553317.2273635301</v>
          </cell>
          <cell r="C24">
            <v>3440280.86404583</v>
          </cell>
          <cell r="D24">
            <v>3567260.78592049</v>
          </cell>
          <cell r="E24">
            <v>3472909.8532468001</v>
          </cell>
          <cell r="F24">
            <v>3614089.1340862098</v>
          </cell>
          <cell r="G24">
            <v>3639725.46999323</v>
          </cell>
          <cell r="H24">
            <v>3549371.7484841798</v>
          </cell>
          <cell r="I24">
            <v>3702416.8662984301</v>
          </cell>
          <cell r="J24">
            <v>3611270.9387669102</v>
          </cell>
          <cell r="K24">
            <v>3762205.3750254498</v>
          </cell>
          <cell r="L24">
            <v>3788950.5424359799</v>
          </cell>
          <cell r="M24">
            <v>3441163.4919437901</v>
          </cell>
          <cell r="O24">
            <v>43142962.297610827</v>
          </cell>
        </row>
        <row r="25">
          <cell r="A25" t="str">
            <v xml:space="preserve">    7 Year Mortgage</v>
          </cell>
          <cell r="B25">
            <v>531420.38652076002</v>
          </cell>
          <cell r="C25">
            <v>514973.12275664002</v>
          </cell>
          <cell r="D25">
            <v>534070.97437171999</v>
          </cell>
          <cell r="E25">
            <v>519133.46050127002</v>
          </cell>
          <cell r="F25">
            <v>539639.27701429999</v>
          </cell>
          <cell r="G25">
            <v>543250.29403351003</v>
          </cell>
          <cell r="H25">
            <v>530074.67272597004</v>
          </cell>
          <cell r="I25">
            <v>553306.03213903005</v>
          </cell>
          <cell r="J25">
            <v>540317.37016298994</v>
          </cell>
          <cell r="K25">
            <v>563226.31049389997</v>
          </cell>
          <cell r="L25">
            <v>567222.22592081001</v>
          </cell>
          <cell r="M25">
            <v>515231.66992148</v>
          </cell>
          <cell r="O25">
            <v>6451865.7965623802</v>
          </cell>
        </row>
        <row r="26">
          <cell r="A26" t="str">
            <v xml:space="preserve">    10 Year Mortgage</v>
          </cell>
          <cell r="B26">
            <v>42154.70336698</v>
          </cell>
          <cell r="C26">
            <v>40873.21829569</v>
          </cell>
          <cell r="D26">
            <v>42417.651025239997</v>
          </cell>
          <cell r="E26">
            <v>41260.798508220003</v>
          </cell>
          <cell r="F26">
            <v>42909.398316430001</v>
          </cell>
          <cell r="G26">
            <v>43214.621273299999</v>
          </cell>
          <cell r="H26">
            <v>42157.319344639996</v>
          </cell>
          <cell r="I26">
            <v>43974.869890299997</v>
          </cell>
          <cell r="J26">
            <v>42901.660644950003</v>
          </cell>
          <cell r="K26">
            <v>44701.615762369998</v>
          </cell>
          <cell r="L26">
            <v>45027.319988679999</v>
          </cell>
          <cell r="M26">
            <v>40911.557867449999</v>
          </cell>
          <cell r="O26">
            <v>512504.73428425001</v>
          </cell>
        </row>
        <row r="27">
          <cell r="A27" t="str">
            <v xml:space="preserve">    Securitized Contra</v>
          </cell>
          <cell r="B27">
            <v>-1439570.4615148799</v>
          </cell>
          <cell r="C27">
            <v>-1512783.9618141099</v>
          </cell>
          <cell r="D27">
            <v>-1506373.8805860099</v>
          </cell>
          <cell r="E27">
            <v>-1388347.9305005299</v>
          </cell>
          <cell r="F27">
            <v>-1351708.1888069101</v>
          </cell>
          <cell r="G27">
            <v>-1273842.6951156999</v>
          </cell>
          <cell r="H27">
            <v>-1163895.8001176501</v>
          </cell>
          <cell r="I27">
            <v>-1126148.65426694</v>
          </cell>
          <cell r="J27">
            <v>-1015744.05712318</v>
          </cell>
          <cell r="K27">
            <v>-971092.55969705002</v>
          </cell>
          <cell r="L27">
            <v>-907102.52632867999</v>
          </cell>
          <cell r="M27">
            <v>-779243.34773597994</v>
          </cell>
          <cell r="O27">
            <v>-14435854.06360762</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-1268767.4557000101</v>
          </cell>
          <cell r="C29">
            <v>-1215801.8628843899</v>
          </cell>
          <cell r="D29">
            <v>-1243233.29580775</v>
          </cell>
          <cell r="E29">
            <v>-1190955.39508181</v>
          </cell>
          <cell r="F29">
            <v>-1217666.25102824</v>
          </cell>
          <cell r="G29">
            <v>-1204938.1094617201</v>
          </cell>
          <cell r="H29">
            <v>-1154424.7636983001</v>
          </cell>
          <cell r="I29">
            <v>-1176792.48259823</v>
          </cell>
          <cell r="J29">
            <v>-1115553.8203258901</v>
          </cell>
          <cell r="K29">
            <v>-1127318.39329968</v>
          </cell>
          <cell r="L29">
            <v>-1105701.8996685999</v>
          </cell>
          <cell r="M29">
            <v>-980729.90651561995</v>
          </cell>
          <cell r="O29">
            <v>-14001883.63607024</v>
          </cell>
        </row>
        <row r="30">
          <cell r="A30" t="str">
            <v xml:space="preserve">    New CMB Contra</v>
          </cell>
          <cell r="B30">
            <v>-537665.54327274999</v>
          </cell>
          <cell r="C30">
            <v>-587788.09866388002</v>
          </cell>
          <cell r="D30">
            <v>-601723.56071462994</v>
          </cell>
          <cell r="E30">
            <v>-649042.38132547005</v>
          </cell>
          <cell r="F30">
            <v>-738926.39228926005</v>
          </cell>
          <cell r="G30">
            <v>-731828.00810820004</v>
          </cell>
          <cell r="H30">
            <v>-773636.29544970999</v>
          </cell>
          <cell r="I30">
            <v>-866128.72158697003</v>
          </cell>
          <cell r="J30">
            <v>-829957.01732493006</v>
          </cell>
          <cell r="K30">
            <v>-923913.65260718996</v>
          </cell>
          <cell r="L30">
            <v>-989211.54316637001</v>
          </cell>
          <cell r="M30">
            <v>-884588.70422438998</v>
          </cell>
          <cell r="O30">
            <v>-9114409.9187337495</v>
          </cell>
        </row>
        <row r="31">
          <cell r="A31" t="str">
            <v xml:space="preserve">   Retail  Mortgages</v>
          </cell>
          <cell r="B31">
            <v>6365744.1536292601</v>
          </cell>
          <cell r="C31">
            <v>6070373.3981322702</v>
          </cell>
          <cell r="D31">
            <v>6489626.0701071396</v>
          </cell>
          <cell r="E31">
            <v>6366185.5497928597</v>
          </cell>
          <cell r="F31">
            <v>6694665.8554544803</v>
          </cell>
          <cell r="G31">
            <v>6887504.94460297</v>
          </cell>
          <cell r="H31">
            <v>6777313.8573745498</v>
          </cell>
          <cell r="I31">
            <v>7151972.6695495602</v>
          </cell>
          <cell r="J31">
            <v>7136787.7514952701</v>
          </cell>
          <cell r="K31">
            <v>7524962.2834631205</v>
          </cell>
          <cell r="L31">
            <v>7638580.9883907596</v>
          </cell>
          <cell r="M31">
            <v>7031500.1880290499</v>
          </cell>
          <cell r="O31">
            <v>82135217.710021302</v>
          </cell>
        </row>
        <row r="32">
          <cell r="A32" t="str">
            <v xml:space="preserve">    Instalment - Retail</v>
          </cell>
          <cell r="B32">
            <v>589669.77435293002</v>
          </cell>
          <cell r="C32">
            <v>604726.69801519997</v>
          </cell>
          <cell r="D32">
            <v>633217.20588401996</v>
          </cell>
          <cell r="E32">
            <v>621115.91933136003</v>
          </cell>
          <cell r="F32">
            <v>639610.29780540999</v>
          </cell>
          <cell r="G32">
            <v>639410.13169367996</v>
          </cell>
          <cell r="H32">
            <v>629978.84286427998</v>
          </cell>
          <cell r="I32">
            <v>662280.11947539996</v>
          </cell>
          <cell r="J32">
            <v>645329.85685934999</v>
          </cell>
          <cell r="K32">
            <v>671554.83682217996</v>
          </cell>
          <cell r="L32">
            <v>675893.46790160995</v>
          </cell>
          <cell r="M32">
            <v>613890.10777989996</v>
          </cell>
          <cell r="O32">
            <v>7626677.2587853204</v>
          </cell>
        </row>
        <row r="33">
          <cell r="A33" t="str">
            <v xml:space="preserve">    Fixed Rate Instalment</v>
          </cell>
          <cell r="B33">
            <v>81984.466767659993</v>
          </cell>
          <cell r="C33">
            <v>79721.439016570002</v>
          </cell>
          <cell r="D33">
            <v>84469.169972289994</v>
          </cell>
          <cell r="E33">
            <v>83979.362449060005</v>
          </cell>
          <cell r="F33">
            <v>87389.237057460006</v>
          </cell>
          <cell r="G33">
            <v>88152.779024110001</v>
          </cell>
          <cell r="H33">
            <v>87753.442812449997</v>
          </cell>
          <cell r="I33">
            <v>93230.019548729993</v>
          </cell>
          <cell r="J33">
            <v>91501.367019070007</v>
          </cell>
          <cell r="K33">
            <v>95969.704566889995</v>
          </cell>
          <cell r="L33">
            <v>97307.319341159993</v>
          </cell>
          <cell r="M33">
            <v>88868.728702470005</v>
          </cell>
          <cell r="O33">
            <v>1060327.03627792</v>
          </cell>
        </row>
        <row r="34">
          <cell r="A34" t="str">
            <v xml:space="preserve">    Demand - Retail</v>
          </cell>
          <cell r="B34">
            <v>65476.973551440002</v>
          </cell>
          <cell r="C34">
            <v>63489.742172040002</v>
          </cell>
          <cell r="D34">
            <v>66467.405506869996</v>
          </cell>
          <cell r="E34">
            <v>64928.831501660003</v>
          </cell>
          <cell r="F34">
            <v>66836.641185910004</v>
          </cell>
          <cell r="G34">
            <v>66928.06139966</v>
          </cell>
          <cell r="H34">
            <v>65915.746578299993</v>
          </cell>
          <cell r="I34">
            <v>69020.078703699997</v>
          </cell>
          <cell r="J34">
            <v>67132.45075032</v>
          </cell>
          <cell r="K34">
            <v>69734.141774239994</v>
          </cell>
          <cell r="L34">
            <v>70054.533002070006</v>
          </cell>
          <cell r="M34">
            <v>63528.92932481</v>
          </cell>
          <cell r="O34">
            <v>799513.53545102</v>
          </cell>
        </row>
        <row r="35">
          <cell r="A35" t="str">
            <v xml:space="preserve">    Student</v>
          </cell>
          <cell r="B35">
            <v>26981.37955577</v>
          </cell>
          <cell r="C35">
            <v>28041.692833059999</v>
          </cell>
          <cell r="D35">
            <v>29032.929964859999</v>
          </cell>
          <cell r="E35">
            <v>28148.946275999999</v>
          </cell>
          <cell r="F35">
            <v>29144.027990250001</v>
          </cell>
          <cell r="G35">
            <v>29201.63491131</v>
          </cell>
          <cell r="H35">
            <v>28313.715712519999</v>
          </cell>
          <cell r="I35">
            <v>29360.743277320002</v>
          </cell>
          <cell r="J35">
            <v>28526.430060840001</v>
          </cell>
          <cell r="K35">
            <v>29557.581217399998</v>
          </cell>
          <cell r="L35">
            <v>29698.314772139998</v>
          </cell>
          <cell r="M35">
            <v>26999.84509164</v>
          </cell>
          <cell r="O35">
            <v>343007.24166310998</v>
          </cell>
        </row>
        <row r="36">
          <cell r="A36" t="str">
            <v xml:space="preserve">    LOC </v>
          </cell>
          <cell r="B36">
            <v>2287248.8704068498</v>
          </cell>
          <cell r="C36">
            <v>2213466.64878082</v>
          </cell>
          <cell r="D36">
            <v>2287248.8704068498</v>
          </cell>
          <cell r="E36">
            <v>2213466.64878082</v>
          </cell>
          <cell r="F36">
            <v>2287248.8704068498</v>
          </cell>
          <cell r="G36">
            <v>2287248.8704068498</v>
          </cell>
          <cell r="H36">
            <v>2213466.64878082</v>
          </cell>
          <cell r="I36">
            <v>2287248.8704068498</v>
          </cell>
          <cell r="J36">
            <v>2213466.64878082</v>
          </cell>
          <cell r="K36">
            <v>2287248.8704068498</v>
          </cell>
          <cell r="L36">
            <v>2287863.7222326002</v>
          </cell>
          <cell r="M36">
            <v>2074818.83799562</v>
          </cell>
          <cell r="O36">
            <v>26940042.377792601</v>
          </cell>
        </row>
        <row r="37">
          <cell r="A37" t="str">
            <v xml:space="preserve">    Fixed Rate Demands</v>
          </cell>
          <cell r="B37">
            <v>1948.12061371</v>
          </cell>
          <cell r="C37">
            <v>1879.3332476999999</v>
          </cell>
          <cell r="D37">
            <v>1977.2156678399999</v>
          </cell>
          <cell r="E37">
            <v>1943.0932624899999</v>
          </cell>
          <cell r="F37">
            <v>2004.9169131799999</v>
          </cell>
          <cell r="G37">
            <v>2012.2047253600001</v>
          </cell>
          <cell r="H37">
            <v>1991.52778661</v>
          </cell>
          <cell r="I37">
            <v>2097.7189063999999</v>
          </cell>
          <cell r="J37">
            <v>2049.0532666600002</v>
          </cell>
          <cell r="K37">
            <v>2136.83325724</v>
          </cell>
          <cell r="L37">
            <v>2154.4117608800002</v>
          </cell>
          <cell r="M37">
            <v>1960.1306975499999</v>
          </cell>
          <cell r="O37">
            <v>24154.560105619999</v>
          </cell>
        </row>
        <row r="38">
          <cell r="A38" t="str">
            <v xml:space="preserve">    Meritline</v>
          </cell>
          <cell r="B38">
            <v>1121754.1339879499</v>
          </cell>
          <cell r="C38">
            <v>1087843.1664301399</v>
          </cell>
          <cell r="D38">
            <v>1140984.1961999999</v>
          </cell>
          <cell r="E38">
            <v>1133141.55404493</v>
          </cell>
          <cell r="F38">
            <v>1173825.2057942499</v>
          </cell>
          <cell r="G38">
            <v>1188621.6798876701</v>
          </cell>
          <cell r="H38">
            <v>1169336.9450219199</v>
          </cell>
          <cell r="I38">
            <v>1230395.5313200001</v>
          </cell>
          <cell r="J38">
            <v>1204592.04885918</v>
          </cell>
          <cell r="K38">
            <v>1259933.9295180801</v>
          </cell>
          <cell r="L38">
            <v>1272271.7199164401</v>
          </cell>
          <cell r="M38">
            <v>1153798.3256876699</v>
          </cell>
          <cell r="O38">
            <v>14136498.43666823</v>
          </cell>
        </row>
        <row r="39">
          <cell r="A39" t="str">
            <v xml:space="preserve">    Meritline/RSPLC CONTRA</v>
          </cell>
          <cell r="B39">
            <v>-1213.2841660300001</v>
          </cell>
          <cell r="C39">
            <v>-1176.1094219199999</v>
          </cell>
          <cell r="D39">
            <v>-1219.37087589</v>
          </cell>
          <cell r="E39">
            <v>-1181.9997863000001</v>
          </cell>
          <cell r="F39">
            <v>-1223.42868247</v>
          </cell>
          <cell r="G39">
            <v>-1227.4864890399999</v>
          </cell>
          <cell r="H39">
            <v>-1189.8536054799999</v>
          </cell>
          <cell r="I39">
            <v>-1231.54429562</v>
          </cell>
          <cell r="J39">
            <v>-1193.7805150700001</v>
          </cell>
          <cell r="K39">
            <v>-1235.6021021900001</v>
          </cell>
          <cell r="L39">
            <v>-1235.93413233</v>
          </cell>
          <cell r="M39">
            <v>-1120.84297644</v>
          </cell>
          <cell r="O39">
            <v>-14449.23704878</v>
          </cell>
        </row>
        <row r="40">
          <cell r="A40" t="str">
            <v xml:space="preserve">    Loan Advance Suspense</v>
          </cell>
          <cell r="B40">
            <v>6185.5159931500002</v>
          </cell>
          <cell r="C40">
            <v>5985.9832191799997</v>
          </cell>
          <cell r="D40">
            <v>6185.5159931500002</v>
          </cell>
          <cell r="E40">
            <v>5985.9832191799997</v>
          </cell>
          <cell r="F40">
            <v>6185.5159931500002</v>
          </cell>
          <cell r="G40">
            <v>6185.5159931500002</v>
          </cell>
          <cell r="H40">
            <v>5985.9832191799997</v>
          </cell>
          <cell r="I40">
            <v>6185.5159931500002</v>
          </cell>
          <cell r="J40">
            <v>5985.9832191799997</v>
          </cell>
          <cell r="K40">
            <v>6185.5159931500002</v>
          </cell>
          <cell r="L40">
            <v>6198.4039246599996</v>
          </cell>
          <cell r="M40">
            <v>5621.88736986</v>
          </cell>
          <cell r="O40">
            <v>72877.320130139997</v>
          </cell>
        </row>
        <row r="41">
          <cell r="A41" t="str">
            <v xml:space="preserve">    Overdrafts</v>
          </cell>
          <cell r="B41">
            <v>58003.725452049999</v>
          </cell>
          <cell r="C41">
            <v>56132.637534250003</v>
          </cell>
          <cell r="D41">
            <v>58003.725452049999</v>
          </cell>
          <cell r="E41">
            <v>56132.637534250003</v>
          </cell>
          <cell r="F41">
            <v>58003.725452049999</v>
          </cell>
          <cell r="G41">
            <v>58003.725452049999</v>
          </cell>
          <cell r="H41">
            <v>56132.637534250003</v>
          </cell>
          <cell r="I41">
            <v>58003.725452049999</v>
          </cell>
          <cell r="J41">
            <v>56132.637534250003</v>
          </cell>
          <cell r="K41">
            <v>58003.725452049999</v>
          </cell>
          <cell r="L41">
            <v>58019.318383559999</v>
          </cell>
          <cell r="M41">
            <v>52616.59142466</v>
          </cell>
          <cell r="O41">
            <v>683188.81265751994</v>
          </cell>
        </row>
        <row r="42">
          <cell r="A42" t="str">
            <v xml:space="preserve">   Retail Credit</v>
          </cell>
          <cell r="B42">
            <v>4238039.6765154796</v>
          </cell>
          <cell r="C42">
            <v>4140111.2318270402</v>
          </cell>
          <cell r="D42">
            <v>4306366.8641720396</v>
          </cell>
          <cell r="E42">
            <v>4207660.9766134499</v>
          </cell>
          <cell r="F42">
            <v>4349025.0099160401</v>
          </cell>
          <cell r="G42">
            <v>4364537.1170047997</v>
          </cell>
          <cell r="H42">
            <v>4257685.63670485</v>
          </cell>
          <cell r="I42">
            <v>4436590.7787879799</v>
          </cell>
          <cell r="J42">
            <v>4313522.6958346004</v>
          </cell>
          <cell r="K42">
            <v>4479089.5369058903</v>
          </cell>
          <cell r="L42">
            <v>4498225.2771027898</v>
          </cell>
          <cell r="M42">
            <v>4080982.5410977402</v>
          </cell>
          <cell r="O42">
            <v>51671837.342482701</v>
          </cell>
        </row>
        <row r="43">
          <cell r="A43" t="str">
            <v xml:space="preserve">    Commercial Variable</v>
          </cell>
          <cell r="B43">
            <v>21518.237237820002</v>
          </cell>
          <cell r="C43">
            <v>22683.438097810002</v>
          </cell>
          <cell r="D43">
            <v>25280.15439887</v>
          </cell>
          <cell r="E43">
            <v>24442.945048910002</v>
          </cell>
          <cell r="F43">
            <v>25236.156730989998</v>
          </cell>
          <cell r="G43">
            <v>25215.931532819999</v>
          </cell>
          <cell r="H43">
            <v>24385.28377374</v>
          </cell>
          <cell r="I43">
            <v>25181.010125360001</v>
          </cell>
          <cell r="J43">
            <v>24351.386915769999</v>
          </cell>
          <cell r="K43">
            <v>25144.614766459999</v>
          </cell>
          <cell r="L43">
            <v>25191.111609380001</v>
          </cell>
          <cell r="M43">
            <v>22843.246973130001</v>
          </cell>
          <cell r="O43">
            <v>291473.51721105998</v>
          </cell>
        </row>
        <row r="44">
          <cell r="A44" t="str">
            <v xml:space="preserve">    Commercial 6 Month Mtg</v>
          </cell>
          <cell r="B44">
            <v>1471.0255183300001</v>
          </cell>
          <cell r="C44">
            <v>1365.41787241</v>
          </cell>
          <cell r="D44">
            <v>1414.8613476800001</v>
          </cell>
          <cell r="E44">
            <v>1427.1448997699999</v>
          </cell>
          <cell r="F44">
            <v>1541.7421028199999</v>
          </cell>
          <cell r="G44">
            <v>1551.4238367299999</v>
          </cell>
          <cell r="H44">
            <v>1523.1829463700001</v>
          </cell>
          <cell r="I44">
            <v>1621.07505563</v>
          </cell>
          <cell r="J44">
            <v>1591.9717640900001</v>
          </cell>
          <cell r="K44">
            <v>1643.82800518</v>
          </cell>
          <cell r="L44">
            <v>1646.6710692900001</v>
          </cell>
          <cell r="M44">
            <v>1493.18150707</v>
          </cell>
          <cell r="O44">
            <v>18291.525925369999</v>
          </cell>
        </row>
        <row r="45">
          <cell r="A45" t="str">
            <v xml:space="preserve">    Commercial 1 Year Mtg</v>
          </cell>
          <cell r="B45">
            <v>96571.112332760007</v>
          </cell>
          <cell r="C45">
            <v>93039.680057399994</v>
          </cell>
          <cell r="D45">
            <v>95737.03574793</v>
          </cell>
          <cell r="E45">
            <v>92428.848546480003</v>
          </cell>
          <cell r="F45">
            <v>94976.819487860004</v>
          </cell>
          <cell r="G45">
            <v>94529.791172879995</v>
          </cell>
          <cell r="H45">
            <v>91388.153389900006</v>
          </cell>
          <cell r="I45">
            <v>96199.000258309999</v>
          </cell>
          <cell r="J45">
            <v>94925.737700330006</v>
          </cell>
          <cell r="K45">
            <v>99199.212488069999</v>
          </cell>
          <cell r="L45">
            <v>100345.52059205</v>
          </cell>
          <cell r="M45">
            <v>91404.272297710006</v>
          </cell>
          <cell r="O45">
            <v>1140745.1840716801</v>
          </cell>
        </row>
        <row r="46">
          <cell r="A46" t="str">
            <v xml:space="preserve">    Commercial 2 Year Mtg</v>
          </cell>
          <cell r="B46">
            <v>36289.767067369998</v>
          </cell>
          <cell r="C46">
            <v>35076.295519430001</v>
          </cell>
          <cell r="D46">
            <v>36238.465989889999</v>
          </cell>
          <cell r="E46">
            <v>35054.428574489997</v>
          </cell>
          <cell r="F46">
            <v>36220.86514442</v>
          </cell>
          <cell r="G46">
            <v>36241.309343449997</v>
          </cell>
          <cell r="H46">
            <v>35094.937958030001</v>
          </cell>
          <cell r="I46">
            <v>36262.707686560003</v>
          </cell>
          <cell r="J46">
            <v>35141.151449099998</v>
          </cell>
          <cell r="K46">
            <v>36352.074650969997</v>
          </cell>
          <cell r="L46">
            <v>36572.674620209997</v>
          </cell>
          <cell r="M46">
            <v>33275.702085609999</v>
          </cell>
          <cell r="O46">
            <v>427820.38008953002</v>
          </cell>
        </row>
        <row r="47">
          <cell r="A47" t="str">
            <v xml:space="preserve">    Commercial 3 Year Mtg</v>
          </cell>
          <cell r="B47">
            <v>53637.299248310002</v>
          </cell>
          <cell r="C47">
            <v>51613.628330430001</v>
          </cell>
          <cell r="D47">
            <v>52557.592849289998</v>
          </cell>
          <cell r="E47">
            <v>49721.537892480002</v>
          </cell>
          <cell r="F47">
            <v>50830.456470659999</v>
          </cell>
          <cell r="G47">
            <v>50777.433236299999</v>
          </cell>
          <cell r="H47">
            <v>49055.422572620002</v>
          </cell>
          <cell r="I47">
            <v>50485.489547149999</v>
          </cell>
          <cell r="J47">
            <v>48727.316514600003</v>
          </cell>
          <cell r="K47">
            <v>50321.651094239998</v>
          </cell>
          <cell r="L47">
            <v>50449.35621405</v>
          </cell>
          <cell r="M47">
            <v>45774.70046041</v>
          </cell>
          <cell r="O47">
            <v>603951.88443054003</v>
          </cell>
        </row>
        <row r="48">
          <cell r="A48" t="str">
            <v xml:space="preserve">    Commercial 4 Year Mtg</v>
          </cell>
          <cell r="B48">
            <v>75800.322038929997</v>
          </cell>
          <cell r="C48">
            <v>73424.622736780002</v>
          </cell>
          <cell r="D48">
            <v>75967.846961510004</v>
          </cell>
          <cell r="E48">
            <v>73562.805546889998</v>
          </cell>
          <cell r="F48">
            <v>76070.545128740006</v>
          </cell>
          <cell r="G48">
            <v>76126.905348059998</v>
          </cell>
          <cell r="H48">
            <v>73986.357924559998</v>
          </cell>
          <cell r="I48">
            <v>76669.077365279998</v>
          </cell>
          <cell r="J48">
            <v>74247.062076079994</v>
          </cell>
          <cell r="K48">
            <v>76776.719696760003</v>
          </cell>
          <cell r="L48">
            <v>77099.620483150007</v>
          </cell>
          <cell r="M48">
            <v>70052.965826269996</v>
          </cell>
          <cell r="O48">
            <v>899784.85113301</v>
          </cell>
        </row>
        <row r="49">
          <cell r="A49" t="str">
            <v xml:space="preserve">    Commercial 5 Year Mtg</v>
          </cell>
          <cell r="B49">
            <v>453124.16095935</v>
          </cell>
          <cell r="C49">
            <v>437502.29050306999</v>
          </cell>
          <cell r="D49">
            <v>451855.09401708998</v>
          </cell>
          <cell r="E49">
            <v>437266.49385869002</v>
          </cell>
          <cell r="F49">
            <v>451454.81452681002</v>
          </cell>
          <cell r="G49">
            <v>451248.04163335997</v>
          </cell>
          <cell r="H49">
            <v>436536.86064630002</v>
          </cell>
          <cell r="I49">
            <v>450179.81694702001</v>
          </cell>
          <cell r="J49">
            <v>434487.88245734002</v>
          </cell>
          <cell r="K49">
            <v>448655.62197208003</v>
          </cell>
          <cell r="L49">
            <v>450307.04701524001</v>
          </cell>
          <cell r="M49">
            <v>408922.56779359002</v>
          </cell>
          <cell r="O49">
            <v>5311540.6923299404</v>
          </cell>
        </row>
        <row r="50">
          <cell r="A50" t="str">
            <v xml:space="preserve">   Commercial Mortgages</v>
          </cell>
          <cell r="B50">
            <v>738411.92440287</v>
          </cell>
          <cell r="C50">
            <v>714705.37311733002</v>
          </cell>
          <cell r="D50">
            <v>739051.05131225998</v>
          </cell>
          <cell r="E50">
            <v>713904.20436771004</v>
          </cell>
          <cell r="F50">
            <v>736331.39959229995</v>
          </cell>
          <cell r="G50">
            <v>735690.83610359998</v>
          </cell>
          <cell r="H50">
            <v>711970.19921152003</v>
          </cell>
          <cell r="I50">
            <v>736598.17698531004</v>
          </cell>
          <cell r="J50">
            <v>713472.50887730997</v>
          </cell>
          <cell r="K50">
            <v>738093.72267376003</v>
          </cell>
          <cell r="L50">
            <v>741612.00160336995</v>
          </cell>
          <cell r="M50">
            <v>673766.63694379001</v>
          </cell>
          <cell r="O50">
            <v>8693608.0351911299</v>
          </cell>
        </row>
        <row r="51">
          <cell r="A51" t="str">
            <v xml:space="preserve">    Instalment - Commercial</v>
          </cell>
          <cell r="B51">
            <v>1586176.94104979</v>
          </cell>
          <cell r="C51">
            <v>1718724.5125339699</v>
          </cell>
          <cell r="D51">
            <v>1773995.9082409199</v>
          </cell>
          <cell r="E51">
            <v>1714970.7927270101</v>
          </cell>
          <cell r="F51">
            <v>1770086.98704574</v>
          </cell>
          <cell r="G51">
            <v>1768061.7938862499</v>
          </cell>
          <cell r="H51">
            <v>1709199.69068613</v>
          </cell>
          <cell r="I51">
            <v>1764234.0010235</v>
          </cell>
          <cell r="J51">
            <v>1705469.6714961</v>
          </cell>
          <cell r="K51">
            <v>1760303.6979293199</v>
          </cell>
          <cell r="L51">
            <v>1760564.84292717</v>
          </cell>
          <cell r="M51">
            <v>1596271.8262690399</v>
          </cell>
          <cell r="O51">
            <v>20628060.66581494</v>
          </cell>
        </row>
        <row r="52">
          <cell r="A52" t="str">
            <v xml:space="preserve">    Fixed Instalment - Commercial</v>
          </cell>
          <cell r="B52">
            <v>3534814.6752262702</v>
          </cell>
          <cell r="C52">
            <v>3429440.44184918</v>
          </cell>
          <cell r="D52">
            <v>3560332.8214015402</v>
          </cell>
          <cell r="E52">
            <v>3456253.8016006602</v>
          </cell>
          <cell r="F52">
            <v>3575266.4329940402</v>
          </cell>
          <cell r="G52">
            <v>3584936.1427533701</v>
          </cell>
          <cell r="H52">
            <v>3479574.3796220799</v>
          </cell>
          <cell r="I52">
            <v>3601112.9385553501</v>
          </cell>
          <cell r="J52">
            <v>3488184.45021785</v>
          </cell>
          <cell r="K52">
            <v>3611819.2592928298</v>
          </cell>
          <cell r="L52">
            <v>3626087.0755925002</v>
          </cell>
          <cell r="M52">
            <v>3294120.34045474</v>
          </cell>
          <cell r="O52">
            <v>42241942.759560421</v>
          </cell>
        </row>
        <row r="53">
          <cell r="A53" t="str">
            <v xml:space="preserve">    Demand - Commercial</v>
          </cell>
          <cell r="B53">
            <v>1773027.3620565</v>
          </cell>
          <cell r="C53">
            <v>1723401.49984418</v>
          </cell>
          <cell r="D53">
            <v>1778842.4691238201</v>
          </cell>
          <cell r="E53">
            <v>1719638.2549868701</v>
          </cell>
          <cell r="F53">
            <v>1774904.6231674</v>
          </cell>
          <cell r="G53">
            <v>1772883.53894825</v>
          </cell>
          <cell r="H53">
            <v>1713863.5535933101</v>
          </cell>
          <cell r="I53">
            <v>1769043.98618175</v>
          </cell>
          <cell r="J53">
            <v>1710112.1766612099</v>
          </cell>
          <cell r="K53">
            <v>1765102.4761542501</v>
          </cell>
          <cell r="L53">
            <v>1766395.42278363</v>
          </cell>
          <cell r="M53">
            <v>1601637.5641631701</v>
          </cell>
          <cell r="O53">
            <v>20868852.92766434</v>
          </cell>
        </row>
        <row r="54">
          <cell r="A54" t="str">
            <v xml:space="preserve">    Fixed Demand - Commercial</v>
          </cell>
          <cell r="B54">
            <v>169467.41917608</v>
          </cell>
          <cell r="C54">
            <v>164509.80344039999</v>
          </cell>
          <cell r="D54">
            <v>170619.50990065999</v>
          </cell>
          <cell r="E54">
            <v>165615.52017606999</v>
          </cell>
          <cell r="F54">
            <v>171681.41329048001</v>
          </cell>
          <cell r="G54">
            <v>172254.55624385001</v>
          </cell>
          <cell r="H54">
            <v>167218.63261411001</v>
          </cell>
          <cell r="I54">
            <v>173328.80675955999</v>
          </cell>
          <cell r="J54">
            <v>168219.84507355999</v>
          </cell>
          <cell r="K54">
            <v>174519.38654509999</v>
          </cell>
          <cell r="L54">
            <v>175671.78220657</v>
          </cell>
          <cell r="M54">
            <v>159866.11678697</v>
          </cell>
          <cell r="O54">
            <v>2032972.7922134099</v>
          </cell>
        </row>
        <row r="55">
          <cell r="A55" t="str">
            <v xml:space="preserve">    LOC - Commercial</v>
          </cell>
          <cell r="B55">
            <v>2355522.8654589001</v>
          </cell>
          <cell r="C55">
            <v>2277115.13065068</v>
          </cell>
          <cell r="D55">
            <v>2350611.2925</v>
          </cell>
          <cell r="E55">
            <v>2272904.9231917802</v>
          </cell>
          <cell r="F55">
            <v>2346010.5995753398</v>
          </cell>
          <cell r="G55">
            <v>2343635.0132671199</v>
          </cell>
          <cell r="H55">
            <v>2265946.4818972601</v>
          </cell>
          <cell r="I55">
            <v>2339204.1568150702</v>
          </cell>
          <cell r="J55">
            <v>2261550.12053425</v>
          </cell>
          <cell r="K55">
            <v>2334519.9852534202</v>
          </cell>
          <cell r="L55">
            <v>2332955.6814452098</v>
          </cell>
          <cell r="M55">
            <v>2115711.8519178098</v>
          </cell>
          <cell r="O55">
            <v>27595688.102506839</v>
          </cell>
        </row>
        <row r="56">
          <cell r="A56" t="str">
            <v xml:space="preserve">    Overdrafts - Commercial</v>
          </cell>
          <cell r="B56">
            <v>19324.48019178</v>
          </cell>
          <cell r="C56">
            <v>18701.109863009999</v>
          </cell>
          <cell r="D56">
            <v>19324.48019178</v>
          </cell>
          <cell r="E56">
            <v>18701.109863009999</v>
          </cell>
          <cell r="F56">
            <v>19324.48019178</v>
          </cell>
          <cell r="G56">
            <v>19324.48019178</v>
          </cell>
          <cell r="H56">
            <v>18701.109863009999</v>
          </cell>
          <cell r="I56">
            <v>19324.48019178</v>
          </cell>
          <cell r="J56">
            <v>18701.109863009999</v>
          </cell>
          <cell r="K56">
            <v>19324.48019178</v>
          </cell>
          <cell r="L56">
            <v>19324.48019178</v>
          </cell>
          <cell r="M56">
            <v>17454.369205480001</v>
          </cell>
          <cell r="O56">
            <v>227530.16999997999</v>
          </cell>
        </row>
        <row r="57">
          <cell r="A57" t="str">
            <v xml:space="preserve">   Commercial Credit</v>
          </cell>
          <cell r="B57">
            <v>9438333.7431593202</v>
          </cell>
          <cell r="C57">
            <v>9331892.4981814194</v>
          </cell>
          <cell r="D57">
            <v>9653726.48135872</v>
          </cell>
          <cell r="E57">
            <v>9348084.4025454</v>
          </cell>
          <cell r="F57">
            <v>9657274.5362647809</v>
          </cell>
          <cell r="G57">
            <v>9661095.5252906196</v>
          </cell>
          <cell r="H57">
            <v>9354503.8482758999</v>
          </cell>
          <cell r="I57">
            <v>9666248.3695270102</v>
          </cell>
          <cell r="J57">
            <v>9352237.3738459796</v>
          </cell>
          <cell r="K57">
            <v>9665589.2853666991</v>
          </cell>
          <cell r="L57">
            <v>9680999.2851468604</v>
          </cell>
          <cell r="M57">
            <v>8785062.0687972102</v>
          </cell>
          <cell r="O57">
            <v>113595047.41775994</v>
          </cell>
        </row>
        <row r="58">
          <cell r="A58" t="str">
            <v xml:space="preserve">  Total Loans</v>
          </cell>
          <cell r="B58">
            <v>20780529.497706901</v>
          </cell>
          <cell r="C58">
            <v>20257082.501258101</v>
          </cell>
          <cell r="D58">
            <v>21188770.4669502</v>
          </cell>
          <cell r="E58">
            <v>20635835.1333194</v>
          </cell>
          <cell r="F58">
            <v>21437296.801227599</v>
          </cell>
          <cell r="G58">
            <v>21648828.423002001</v>
          </cell>
          <cell r="H58">
            <v>21101473.5415668</v>
          </cell>
          <cell r="I58">
            <v>21991409.994849902</v>
          </cell>
          <cell r="J58">
            <v>21516020.330053199</v>
          </cell>
          <cell r="K58">
            <v>22407734.8284095</v>
          </cell>
          <cell r="L58">
            <v>22559417.552243799</v>
          </cell>
          <cell r="M58">
            <v>20571311.434867799</v>
          </cell>
          <cell r="O58">
            <v>256095710.5054552</v>
          </cell>
        </row>
        <row r="59">
          <cell r="A59" t="str">
            <v xml:space="preserve"> Total Interest Income</v>
          </cell>
          <cell r="B59">
            <v>21817292.409990799</v>
          </cell>
          <cell r="C59">
            <v>21296599.349783301</v>
          </cell>
          <cell r="D59">
            <v>22283882.790539499</v>
          </cell>
          <cell r="E59">
            <v>21695810.0373585</v>
          </cell>
          <cell r="F59">
            <v>22548579.8716361</v>
          </cell>
          <cell r="G59">
            <v>22770187.302885901</v>
          </cell>
          <cell r="H59">
            <v>22187835.284263201</v>
          </cell>
          <cell r="I59">
            <v>23120653.7288143</v>
          </cell>
          <cell r="J59">
            <v>22620600.156581402</v>
          </cell>
          <cell r="K59">
            <v>23560475.305096</v>
          </cell>
          <cell r="L59">
            <v>23733549.602380902</v>
          </cell>
          <cell r="M59">
            <v>21649029.503045101</v>
          </cell>
          <cell r="O59">
            <v>269284495.34237504</v>
          </cell>
        </row>
        <row r="61">
          <cell r="A61" t="str">
            <v>Interest Expense:</v>
          </cell>
        </row>
        <row r="62">
          <cell r="A62" t="str">
            <v xml:space="preserve">    Plan 24</v>
          </cell>
          <cell r="B62">
            <v>7321.5145389700001</v>
          </cell>
          <cell r="C62">
            <v>7085.3366506100001</v>
          </cell>
          <cell r="D62">
            <v>7321.5145389700001</v>
          </cell>
          <cell r="E62">
            <v>7085.3366506100001</v>
          </cell>
          <cell r="F62">
            <v>7321.5145389700001</v>
          </cell>
          <cell r="G62">
            <v>7321.5145389700001</v>
          </cell>
          <cell r="H62">
            <v>7085.3366506100001</v>
          </cell>
          <cell r="I62">
            <v>7321.5145389700001</v>
          </cell>
          <cell r="J62">
            <v>7085.3366506100001</v>
          </cell>
          <cell r="K62">
            <v>7321.5145389700001</v>
          </cell>
          <cell r="L62">
            <v>7336.7676763600002</v>
          </cell>
          <cell r="M62">
            <v>6654.3693802400003</v>
          </cell>
          <cell r="O62">
            <v>86261.570892860007</v>
          </cell>
        </row>
        <row r="63">
          <cell r="A63" t="str">
            <v xml:space="preserve">    US Savings &amp; Chequing</v>
          </cell>
          <cell r="B63">
            <v>30326.717357040001</v>
          </cell>
          <cell r="C63">
            <v>29579.274419329999</v>
          </cell>
          <cell r="D63">
            <v>31141.805602050001</v>
          </cell>
          <cell r="E63">
            <v>30717.187334599999</v>
          </cell>
          <cell r="F63">
            <v>32058.56188533</v>
          </cell>
          <cell r="G63">
            <v>32448.599209799999</v>
          </cell>
          <cell r="H63">
            <v>31207.818642940001</v>
          </cell>
          <cell r="I63">
            <v>31742.18145529</v>
          </cell>
          <cell r="J63">
            <v>30766.143701559999</v>
          </cell>
          <cell r="K63">
            <v>31849.79310187</v>
          </cell>
          <cell r="L63">
            <v>31949.57737902</v>
          </cell>
          <cell r="M63">
            <v>28977.923234369999</v>
          </cell>
          <cell r="O63">
            <v>372765.5833232</v>
          </cell>
        </row>
        <row r="64">
          <cell r="A64" t="str">
            <v xml:space="preserve">    Maximiser</v>
          </cell>
          <cell r="B64">
            <v>8765.5026521899999</v>
          </cell>
          <cell r="C64">
            <v>8549.4649906499999</v>
          </cell>
          <cell r="D64">
            <v>9001.0922157999994</v>
          </cell>
          <cell r="E64">
            <v>8878.3624303699999</v>
          </cell>
          <cell r="F64">
            <v>9266.0674871400006</v>
          </cell>
          <cell r="G64">
            <v>9378.80218737</v>
          </cell>
          <cell r="H64">
            <v>9020.1723665299996</v>
          </cell>
          <cell r="I64">
            <v>9174.6222272499999</v>
          </cell>
          <cell r="J64">
            <v>8892.5124681800007</v>
          </cell>
          <cell r="K64">
            <v>9205.7257939600004</v>
          </cell>
          <cell r="L64">
            <v>9234.5670687999991</v>
          </cell>
          <cell r="M64">
            <v>8375.6530365500003</v>
          </cell>
          <cell r="O64">
            <v>107742.54492479</v>
          </cell>
        </row>
        <row r="65">
          <cell r="A65" t="str">
            <v xml:space="preserve">    Adv Savings - Commercial</v>
          </cell>
          <cell r="B65">
            <v>193117.53411209999</v>
          </cell>
          <cell r="C65">
            <v>195212.55742319001</v>
          </cell>
          <cell r="D65">
            <v>208472.23682093</v>
          </cell>
          <cell r="E65">
            <v>208454.96671790001</v>
          </cell>
          <cell r="F65">
            <v>220979.63934719001</v>
          </cell>
          <cell r="G65">
            <v>226877.80927324999</v>
          </cell>
          <cell r="H65">
            <v>222350.49303022001</v>
          </cell>
          <cell r="I65">
            <v>231425.47128937001</v>
          </cell>
          <cell r="J65">
            <v>228363.08984571</v>
          </cell>
          <cell r="K65">
            <v>240425.23551504</v>
          </cell>
          <cell r="L65">
            <v>243205.06513388001</v>
          </cell>
          <cell r="M65">
            <v>220584.37910793</v>
          </cell>
          <cell r="O65">
            <v>2639468.4776167101</v>
          </cell>
        </row>
        <row r="66">
          <cell r="A66" t="str">
            <v xml:space="preserve">    Adv Savings - Retail</v>
          </cell>
          <cell r="B66">
            <v>1825397.4330504499</v>
          </cell>
          <cell r="C66">
            <v>1813177.5569178101</v>
          </cell>
          <cell r="D66">
            <v>1908959.0286061601</v>
          </cell>
          <cell r="E66">
            <v>1882930.39489726</v>
          </cell>
          <cell r="F66">
            <v>1965155.20032534</v>
          </cell>
          <cell r="G66">
            <v>1989064.06731849</v>
          </cell>
          <cell r="H66">
            <v>1913005.56308219</v>
          </cell>
          <cell r="I66">
            <v>1945761.4162363</v>
          </cell>
          <cell r="J66">
            <v>1885931.3436986301</v>
          </cell>
          <cell r="K66">
            <v>1952357.8813938401</v>
          </cell>
          <cell r="L66">
            <v>1958474.56305479</v>
          </cell>
          <cell r="M66">
            <v>1776315.37012329</v>
          </cell>
          <cell r="O66">
            <v>22816529.818704549</v>
          </cell>
        </row>
        <row r="67">
          <cell r="A67" t="str">
            <v xml:space="preserve">    Prime Related Chequing</v>
          </cell>
          <cell r="B67">
            <v>371354.51884492999</v>
          </cell>
          <cell r="C67">
            <v>368452.28057479998</v>
          </cell>
          <cell r="D67">
            <v>393479.14881679002</v>
          </cell>
          <cell r="E67">
            <v>393446.55171739002</v>
          </cell>
          <cell r="F67">
            <v>417086.13889795</v>
          </cell>
          <cell r="G67">
            <v>428218.59020645998</v>
          </cell>
          <cell r="H67">
            <v>419673.54576049</v>
          </cell>
          <cell r="I67">
            <v>436802.03449390002</v>
          </cell>
          <cell r="J67">
            <v>431021.96796022</v>
          </cell>
          <cell r="K67">
            <v>453788.56415330002</v>
          </cell>
          <cell r="L67">
            <v>459035.33155952999</v>
          </cell>
          <cell r="M67">
            <v>416340.10998537001</v>
          </cell>
          <cell r="O67">
            <v>4988698.7829711298</v>
          </cell>
        </row>
        <row r="68">
          <cell r="A68" t="str">
            <v xml:space="preserve">    OHOSP/CAIS/RESP</v>
          </cell>
          <cell r="B68">
            <v>47413.289353029999</v>
          </cell>
          <cell r="C68">
            <v>46244.724929219999</v>
          </cell>
          <cell r="D68">
            <v>48687.611955649998</v>
          </cell>
          <cell r="E68">
            <v>48023.756840349997</v>
          </cell>
          <cell r="F68">
            <v>50120.882163390001</v>
          </cell>
          <cell r="G68">
            <v>50730.671804389996</v>
          </cell>
          <cell r="H68">
            <v>48790.814043509999</v>
          </cell>
          <cell r="I68">
            <v>49626.244777339998</v>
          </cell>
          <cell r="J68">
            <v>48100.291882359998</v>
          </cell>
          <cell r="K68">
            <v>49794.487665460001</v>
          </cell>
          <cell r="L68">
            <v>49950.492342359998</v>
          </cell>
          <cell r="M68">
            <v>45304.559974579999</v>
          </cell>
          <cell r="O68">
            <v>582787.82773163996</v>
          </cell>
        </row>
        <row r="69">
          <cell r="A69" t="str">
            <v xml:space="preserve">   Demand Deposits</v>
          </cell>
          <cell r="B69">
            <v>2483696.5099087101</v>
          </cell>
          <cell r="C69">
            <v>2468301.19590561</v>
          </cell>
          <cell r="D69">
            <v>2607062.4385563498</v>
          </cell>
          <cell r="E69">
            <v>2579536.5565884798</v>
          </cell>
          <cell r="F69">
            <v>2701988.0046453099</v>
          </cell>
          <cell r="G69">
            <v>2744040.0545387301</v>
          </cell>
          <cell r="H69">
            <v>2651133.7435764899</v>
          </cell>
          <cell r="I69">
            <v>2711853.48501842</v>
          </cell>
          <cell r="J69">
            <v>2640160.6862072698</v>
          </cell>
          <cell r="K69">
            <v>2744743.2021624399</v>
          </cell>
          <cell r="L69">
            <v>2759186.3642147402</v>
          </cell>
          <cell r="M69">
            <v>2502552.3648423301</v>
          </cell>
          <cell r="O69">
            <v>31594254.60616488</v>
          </cell>
        </row>
        <row r="70">
          <cell r="A70" t="str">
            <v xml:space="preserve">     Retail Short Terms</v>
          </cell>
          <cell r="B70">
            <v>325040.88379960001</v>
          </cell>
          <cell r="C70">
            <v>359493.51958368998</v>
          </cell>
          <cell r="D70">
            <v>397777.16814427997</v>
          </cell>
          <cell r="E70">
            <v>392122.65160898998</v>
          </cell>
          <cell r="F70">
            <v>410251.35969284998</v>
          </cell>
          <cell r="G70">
            <v>416383.11177377001</v>
          </cell>
          <cell r="H70">
            <v>409523.98511168</v>
          </cell>
          <cell r="I70">
            <v>430898.24961539003</v>
          </cell>
          <cell r="J70">
            <v>422220.42610496999</v>
          </cell>
          <cell r="K70">
            <v>441845.41025950998</v>
          </cell>
          <cell r="L70">
            <v>445342.99353964999</v>
          </cell>
          <cell r="M70">
            <v>403852.85405009001</v>
          </cell>
          <cell r="O70">
            <v>4854752.6132844696</v>
          </cell>
        </row>
        <row r="71">
          <cell r="A71" t="str">
            <v xml:space="preserve">     CBC GSC</v>
          </cell>
          <cell r="B71">
            <v>84413.794506849998</v>
          </cell>
          <cell r="C71">
            <v>93316.510197259995</v>
          </cell>
          <cell r="D71">
            <v>98243.081654790003</v>
          </cell>
          <cell r="E71">
            <v>95593.312536989994</v>
          </cell>
          <cell r="F71">
            <v>99970.240465750001</v>
          </cell>
          <cell r="G71">
            <v>101462.55453425</v>
          </cell>
          <cell r="H71">
            <v>99787.057857530002</v>
          </cell>
          <cell r="I71">
            <v>104994.83831781</v>
          </cell>
          <cell r="J71">
            <v>102876.28519451999</v>
          </cell>
          <cell r="K71">
            <v>107657.59544932</v>
          </cell>
          <cell r="L71">
            <v>108507.05658904</v>
          </cell>
          <cell r="M71">
            <v>98394.936893150007</v>
          </cell>
          <cell r="O71">
            <v>1195217.2641972599</v>
          </cell>
        </row>
        <row r="72">
          <cell r="A72" t="str">
            <v xml:space="preserve">    Short Terms</v>
          </cell>
          <cell r="B72">
            <v>409454.67830645002</v>
          </cell>
          <cell r="C72">
            <v>452810.02978094999</v>
          </cell>
          <cell r="D72">
            <v>496020.24979907001</v>
          </cell>
          <cell r="E72">
            <v>487715.96414598002</v>
          </cell>
          <cell r="F72">
            <v>510221.60015860002</v>
          </cell>
          <cell r="G72">
            <v>517845.66630802001</v>
          </cell>
          <cell r="H72">
            <v>509311.04296921002</v>
          </cell>
          <cell r="I72">
            <v>535893.08793319995</v>
          </cell>
          <cell r="J72">
            <v>525096.71129948995</v>
          </cell>
          <cell r="K72">
            <v>549503.00570882997</v>
          </cell>
          <cell r="L72">
            <v>553850.05012868997</v>
          </cell>
          <cell r="M72">
            <v>502247.79094323999</v>
          </cell>
          <cell r="O72">
            <v>6049969.8774817297</v>
          </cell>
        </row>
        <row r="73">
          <cell r="A73" t="str">
            <v xml:space="preserve">     RSP/GIC 1 year</v>
          </cell>
          <cell r="B73">
            <v>865331.34709577996</v>
          </cell>
          <cell r="C73">
            <v>874583.53841072996</v>
          </cell>
          <cell r="D73">
            <v>948725.96698313998</v>
          </cell>
          <cell r="E73">
            <v>957148.55078970001</v>
          </cell>
          <cell r="F73">
            <v>1047421.80721086</v>
          </cell>
          <cell r="G73">
            <v>1111919.24155341</v>
          </cell>
          <cell r="H73">
            <v>1130413.3983169801</v>
          </cell>
          <cell r="I73">
            <v>1211456.7459609101</v>
          </cell>
          <cell r="J73">
            <v>1199533.3989965999</v>
          </cell>
          <cell r="K73">
            <v>1263139.67427151</v>
          </cell>
          <cell r="L73">
            <v>1281228.12614356</v>
          </cell>
          <cell r="M73">
            <v>1171831.67641534</v>
          </cell>
          <cell r="O73">
            <v>13062733.472148521</v>
          </cell>
        </row>
        <row r="74">
          <cell r="A74" t="str">
            <v xml:space="preserve">     RSP/GIC 2 year</v>
          </cell>
          <cell r="B74">
            <v>306045.54743476002</v>
          </cell>
          <cell r="C74">
            <v>303332.76329849003</v>
          </cell>
          <cell r="D74">
            <v>321465.64097070001</v>
          </cell>
          <cell r="E74">
            <v>312124.63807207003</v>
          </cell>
          <cell r="F74">
            <v>325685.16692961002</v>
          </cell>
          <cell r="G74">
            <v>330688.86729158001</v>
          </cell>
          <cell r="H74">
            <v>324782.32610357</v>
          </cell>
          <cell r="I74">
            <v>341055.29087473999</v>
          </cell>
          <cell r="J74">
            <v>333498.13272152998</v>
          </cell>
          <cell r="K74">
            <v>348679.35772534</v>
          </cell>
          <cell r="L74">
            <v>352196.64370689</v>
          </cell>
          <cell r="M74">
            <v>320745.05445161002</v>
          </cell>
          <cell r="O74">
            <v>3920299.4295808901</v>
          </cell>
        </row>
        <row r="75">
          <cell r="A75" t="str">
            <v xml:space="preserve">     RSP/GIC 3 year</v>
          </cell>
          <cell r="B75">
            <v>488092.81385554001</v>
          </cell>
          <cell r="C75">
            <v>470291.68128149997</v>
          </cell>
          <cell r="D75">
            <v>483993.52370929997</v>
          </cell>
          <cell r="E75">
            <v>456772.38891012</v>
          </cell>
          <cell r="F75">
            <v>466651.11708882003</v>
          </cell>
          <cell r="G75">
            <v>464170.39675850997</v>
          </cell>
          <cell r="H75">
            <v>448355.21811458003</v>
          </cell>
          <cell r="I75">
            <v>463971.36680949002</v>
          </cell>
          <cell r="J75">
            <v>444736.84802248998</v>
          </cell>
          <cell r="K75">
            <v>454847.62445440999</v>
          </cell>
          <cell r="L75">
            <v>456664.70913547999</v>
          </cell>
          <cell r="M75">
            <v>418727.83547276998</v>
          </cell>
          <cell r="O75">
            <v>5517275.5236130096</v>
          </cell>
        </row>
        <row r="76">
          <cell r="A76" t="str">
            <v xml:space="preserve">     RSP/GIC 4 year</v>
          </cell>
          <cell r="B76">
            <v>174301.25527414001</v>
          </cell>
          <cell r="C76">
            <v>174152.74179711001</v>
          </cell>
          <cell r="D76">
            <v>184812.49436156999</v>
          </cell>
          <cell r="E76">
            <v>179428.082432</v>
          </cell>
          <cell r="F76">
            <v>187937.22669975</v>
          </cell>
          <cell r="G76">
            <v>191108.71705258</v>
          </cell>
          <cell r="H76">
            <v>188487.27371854</v>
          </cell>
          <cell r="I76">
            <v>199003.19327175</v>
          </cell>
          <cell r="J76">
            <v>195403.53221717</v>
          </cell>
          <cell r="K76">
            <v>204689.63145034999</v>
          </cell>
          <cell r="L76">
            <v>206696.21124775</v>
          </cell>
          <cell r="M76">
            <v>188513.65601644001</v>
          </cell>
          <cell r="O76">
            <v>2274534.0155391502</v>
          </cell>
        </row>
        <row r="77">
          <cell r="A77" t="str">
            <v xml:space="preserve">     RSP/GIC 5 year</v>
          </cell>
          <cell r="B77">
            <v>936659.37463821005</v>
          </cell>
          <cell r="C77">
            <v>927254.85022609006</v>
          </cell>
          <cell r="D77">
            <v>979594.06957225001</v>
          </cell>
          <cell r="E77">
            <v>949440.34701326001</v>
          </cell>
          <cell r="F77">
            <v>994129.48635102995</v>
          </cell>
          <cell r="G77">
            <v>1011822.65465802</v>
          </cell>
          <cell r="H77">
            <v>998406.30314801005</v>
          </cell>
          <cell r="I77">
            <v>1056035.53898881</v>
          </cell>
          <cell r="J77">
            <v>1038345.0275881001</v>
          </cell>
          <cell r="K77">
            <v>1090656.1362363601</v>
          </cell>
          <cell r="L77">
            <v>1108744.96532975</v>
          </cell>
          <cell r="M77">
            <v>1028342.2959309201</v>
          </cell>
          <cell r="O77">
            <v>12119431.04968081</v>
          </cell>
        </row>
        <row r="78">
          <cell r="A78" t="str">
            <v xml:space="preserve">    GICs</v>
          </cell>
          <cell r="B78">
            <v>2770430.3382984302</v>
          </cell>
          <cell r="C78">
            <v>2749615.5750139202</v>
          </cell>
          <cell r="D78">
            <v>2918591.6955969599</v>
          </cell>
          <cell r="E78">
            <v>2854914.0072171502</v>
          </cell>
          <cell r="F78">
            <v>3021824.8042800701</v>
          </cell>
          <cell r="G78">
            <v>3109709.8773141</v>
          </cell>
          <cell r="H78">
            <v>3090444.5194016802</v>
          </cell>
          <cell r="I78">
            <v>3271522.1359056998</v>
          </cell>
          <cell r="J78">
            <v>3211516.9395458899</v>
          </cell>
          <cell r="K78">
            <v>3362012.42413797</v>
          </cell>
          <cell r="L78">
            <v>3405530.6555634299</v>
          </cell>
          <cell r="M78">
            <v>3128160.5182870799</v>
          </cell>
          <cell r="O78">
            <v>36894273.490562379</v>
          </cell>
        </row>
        <row r="79">
          <cell r="A79" t="str">
            <v xml:space="preserve">     LTR 1 year</v>
          </cell>
          <cell r="B79">
            <v>213680.08629410999</v>
          </cell>
          <cell r="C79">
            <v>208497.20359312999</v>
          </cell>
          <cell r="D79">
            <v>218697.60251786999</v>
          </cell>
          <cell r="E79">
            <v>211581.43561737999</v>
          </cell>
          <cell r="F79">
            <v>220402.86951287001</v>
          </cell>
          <cell r="G79">
            <v>223480.68482125999</v>
          </cell>
          <cell r="H79">
            <v>219596.39708530001</v>
          </cell>
          <cell r="I79">
            <v>233307.13550159999</v>
          </cell>
          <cell r="J79">
            <v>234520.48204822</v>
          </cell>
          <cell r="K79">
            <v>252470.45093425</v>
          </cell>
          <cell r="L79">
            <v>262758.42727863003</v>
          </cell>
          <cell r="M79">
            <v>245038.50626356</v>
          </cell>
          <cell r="O79">
            <v>2744031.28146818</v>
          </cell>
        </row>
        <row r="80">
          <cell r="A80" t="str">
            <v xml:space="preserve">     LTR 2 year</v>
          </cell>
          <cell r="B80">
            <v>2941.6871944999998</v>
          </cell>
          <cell r="C80">
            <v>2891.6683109300002</v>
          </cell>
          <cell r="D80">
            <v>3026.0286335999999</v>
          </cell>
          <cell r="E80">
            <v>2912.5343601599998</v>
          </cell>
          <cell r="F80">
            <v>3003.0068752799998</v>
          </cell>
          <cell r="G80">
            <v>3009.8229159500002</v>
          </cell>
          <cell r="H80">
            <v>2944.0590652599999</v>
          </cell>
          <cell r="I80">
            <v>3073.74738295</v>
          </cell>
          <cell r="J80">
            <v>2989.97413598</v>
          </cell>
          <cell r="K80">
            <v>3128.93630953</v>
          </cell>
          <cell r="L80">
            <v>3158.9763787500001</v>
          </cell>
          <cell r="M80">
            <v>2872.2844081500002</v>
          </cell>
          <cell r="O80">
            <v>35952.725971040003</v>
          </cell>
        </row>
        <row r="81">
          <cell r="A81" t="str">
            <v xml:space="preserve">     LTR 3 year</v>
          </cell>
          <cell r="B81">
            <v>7107.3677636399998</v>
          </cell>
          <cell r="C81">
            <v>7062.5366467599997</v>
          </cell>
          <cell r="D81">
            <v>7519.1994959100002</v>
          </cell>
          <cell r="E81">
            <v>7309.6994906800001</v>
          </cell>
          <cell r="F81">
            <v>7622.3532728199998</v>
          </cell>
          <cell r="G81">
            <v>7724.2196043000004</v>
          </cell>
          <cell r="H81">
            <v>7570.3644295200002</v>
          </cell>
          <cell r="I81">
            <v>7921.8548140100002</v>
          </cell>
          <cell r="J81">
            <v>7712.1001095299998</v>
          </cell>
          <cell r="K81">
            <v>8028.5701632399996</v>
          </cell>
          <cell r="L81">
            <v>8068.7413388100003</v>
          </cell>
          <cell r="M81">
            <v>7319.1759735400001</v>
          </cell>
          <cell r="O81">
            <v>90966.183102759998</v>
          </cell>
        </row>
        <row r="82">
          <cell r="A82" t="str">
            <v xml:space="preserve">     LTR 4 year</v>
          </cell>
          <cell r="B82">
            <v>7323.0066457100002</v>
          </cell>
          <cell r="C82">
            <v>7190.1577239799999</v>
          </cell>
          <cell r="D82">
            <v>7607.9509904500001</v>
          </cell>
          <cell r="E82">
            <v>7388.3851967500004</v>
          </cell>
          <cell r="F82">
            <v>7688.5391476000004</v>
          </cell>
          <cell r="G82">
            <v>7762.8244322500004</v>
          </cell>
          <cell r="H82">
            <v>7604.9579516000003</v>
          </cell>
          <cell r="I82">
            <v>7992.1453528800002</v>
          </cell>
          <cell r="J82">
            <v>7809.2682209799996</v>
          </cell>
          <cell r="K82">
            <v>8147.9705749599998</v>
          </cell>
          <cell r="L82">
            <v>8205.5946736599999</v>
          </cell>
          <cell r="M82">
            <v>7450.7645516100001</v>
          </cell>
          <cell r="O82">
            <v>92171.565462429993</v>
          </cell>
        </row>
        <row r="83">
          <cell r="A83" t="str">
            <v xml:space="preserve">     LTR 5 year</v>
          </cell>
          <cell r="B83">
            <v>60684.954325829996</v>
          </cell>
          <cell r="C83">
            <v>59680.478591359999</v>
          </cell>
          <cell r="D83">
            <v>62905.194739580002</v>
          </cell>
          <cell r="E83">
            <v>60831.66398017</v>
          </cell>
          <cell r="F83">
            <v>63396.21942021</v>
          </cell>
          <cell r="G83">
            <v>64325.588076460001</v>
          </cell>
          <cell r="H83">
            <v>63375.407353280003</v>
          </cell>
          <cell r="I83">
            <v>66964.785887980004</v>
          </cell>
          <cell r="J83">
            <v>65704.164865979998</v>
          </cell>
          <cell r="K83">
            <v>68687.332356319996</v>
          </cell>
          <cell r="L83">
            <v>69369.866694120006</v>
          </cell>
          <cell r="M83">
            <v>63134.423571920001</v>
          </cell>
          <cell r="O83">
            <v>769060.07986320998</v>
          </cell>
        </row>
        <row r="84">
          <cell r="A84" t="str">
            <v xml:space="preserve">    Cashable GICs</v>
          </cell>
          <cell r="B84">
            <v>291737.10222379002</v>
          </cell>
          <cell r="C84">
            <v>285322.04486616002</v>
          </cell>
          <cell r="D84">
            <v>299755.97637741</v>
          </cell>
          <cell r="E84">
            <v>290023.71864514</v>
          </cell>
          <cell r="F84">
            <v>302112.98822877998</v>
          </cell>
          <cell r="G84">
            <v>306303.13985022</v>
          </cell>
          <cell r="H84">
            <v>301091.18588496</v>
          </cell>
          <cell r="I84">
            <v>319259.66893942002</v>
          </cell>
          <cell r="J84">
            <v>318735.98938068998</v>
          </cell>
          <cell r="K84">
            <v>340463.26033830002</v>
          </cell>
          <cell r="L84">
            <v>351561.60636396997</v>
          </cell>
          <cell r="M84">
            <v>325815.15476877999</v>
          </cell>
          <cell r="O84">
            <v>3732181.8358676201</v>
          </cell>
        </row>
        <row r="85">
          <cell r="A85" t="str">
            <v xml:space="preserve">     GIC 11-23 mth</v>
          </cell>
          <cell r="B85">
            <v>3017267.66030093</v>
          </cell>
          <cell r="C85">
            <v>3047331.73575335</v>
          </cell>
          <cell r="D85">
            <v>3278318.40896106</v>
          </cell>
          <cell r="E85">
            <v>3179511.8894412499</v>
          </cell>
          <cell r="F85">
            <v>3312525.3346296302</v>
          </cell>
          <cell r="G85">
            <v>3358891.4555410901</v>
          </cell>
          <cell r="H85">
            <v>3307093.8278247099</v>
          </cell>
          <cell r="I85">
            <v>3494197.5740313702</v>
          </cell>
          <cell r="J85">
            <v>3413694.0128409201</v>
          </cell>
          <cell r="K85">
            <v>3548665.66000546</v>
          </cell>
          <cell r="L85">
            <v>3566734.0847930498</v>
          </cell>
          <cell r="M85">
            <v>3235491.0714200698</v>
          </cell>
          <cell r="O85">
            <v>39759722.715542898</v>
          </cell>
        </row>
        <row r="86">
          <cell r="A86" t="str">
            <v xml:space="preserve">     GIC 25-35 mth</v>
          </cell>
          <cell r="B86">
            <v>455474.69972461002</v>
          </cell>
          <cell r="C86">
            <v>446696.35270108999</v>
          </cell>
          <cell r="D86">
            <v>469136.13579327002</v>
          </cell>
          <cell r="E86">
            <v>450272.33065326</v>
          </cell>
          <cell r="F86">
            <v>467221.69116783998</v>
          </cell>
          <cell r="G86">
            <v>472186.88656373002</v>
          </cell>
          <cell r="H86">
            <v>463195.79019596003</v>
          </cell>
          <cell r="I86">
            <v>486728.45785821002</v>
          </cell>
          <cell r="J86">
            <v>473977.07022512</v>
          </cell>
          <cell r="K86">
            <v>492929.34644158999</v>
          </cell>
          <cell r="L86">
            <v>495713.35495563003</v>
          </cell>
          <cell r="M86">
            <v>449884.84837318002</v>
          </cell>
          <cell r="O86">
            <v>5623416.9646534901</v>
          </cell>
        </row>
        <row r="87">
          <cell r="A87" t="str">
            <v xml:space="preserve">     GIC 36-47 mth</v>
          </cell>
          <cell r="B87">
            <v>86894.706375959999</v>
          </cell>
          <cell r="C87">
            <v>85308.977976259994</v>
          </cell>
          <cell r="D87">
            <v>89651.971183660004</v>
          </cell>
          <cell r="E87">
            <v>86034.376139</v>
          </cell>
          <cell r="F87">
            <v>89389.011189409997</v>
          </cell>
          <cell r="G87">
            <v>90434.734067929996</v>
          </cell>
          <cell r="H87">
            <v>89216.185636189999</v>
          </cell>
          <cell r="I87">
            <v>94822.398660570005</v>
          </cell>
          <cell r="J87">
            <v>93351.970154840004</v>
          </cell>
          <cell r="K87">
            <v>97627.331199439999</v>
          </cell>
          <cell r="L87">
            <v>98351.632768469994</v>
          </cell>
          <cell r="M87">
            <v>89393.244000489998</v>
          </cell>
          <cell r="O87">
            <v>1090476.53935222</v>
          </cell>
        </row>
        <row r="88">
          <cell r="A88" t="str">
            <v xml:space="preserve">     GIC 49-59 mth</v>
          </cell>
          <cell r="B88">
            <v>119948.94353927999</v>
          </cell>
          <cell r="C88">
            <v>118059.12487354</v>
          </cell>
          <cell r="D88">
            <v>124447.74420993</v>
          </cell>
          <cell r="E88">
            <v>119604.331223</v>
          </cell>
          <cell r="F88">
            <v>124423.47087082001</v>
          </cell>
          <cell r="G88">
            <v>125974.22443972</v>
          </cell>
          <cell r="H88">
            <v>123766.1751543</v>
          </cell>
          <cell r="I88">
            <v>130315.18272618001</v>
          </cell>
          <cell r="J88">
            <v>127095.45753278999</v>
          </cell>
          <cell r="K88">
            <v>132542.03793513999</v>
          </cell>
          <cell r="L88">
            <v>133654.66908043</v>
          </cell>
          <cell r="M88">
            <v>121589.0768995</v>
          </cell>
          <cell r="O88">
            <v>1501420.4384846301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3679586.0099407798</v>
          </cell>
          <cell r="C90">
            <v>3697396.1913042399</v>
          </cell>
          <cell r="D90">
            <v>3961554.2601479199</v>
          </cell>
          <cell r="E90">
            <v>3835422.9274565098</v>
          </cell>
          <cell r="F90">
            <v>3993559.5078576999</v>
          </cell>
          <cell r="G90">
            <v>4047487.3006124701</v>
          </cell>
          <cell r="H90">
            <v>3983271.9788111602</v>
          </cell>
          <cell r="I90">
            <v>4206063.6132763298</v>
          </cell>
          <cell r="J90">
            <v>4108118.5107536698</v>
          </cell>
          <cell r="K90">
            <v>4271764.3755816296</v>
          </cell>
          <cell r="L90">
            <v>4294453.7415975798</v>
          </cell>
          <cell r="M90">
            <v>3896358.24069324</v>
          </cell>
          <cell r="O90">
            <v>47975036.658033229</v>
          </cell>
        </row>
        <row r="91">
          <cell r="A91" t="str">
            <v xml:space="preserve">     Brokerage Long Term</v>
          </cell>
          <cell r="B91">
            <v>152172.10916709999</v>
          </cell>
          <cell r="C91">
            <v>153768.92203694</v>
          </cell>
          <cell r="D91">
            <v>169520.96441012999</v>
          </cell>
          <cell r="E91">
            <v>173908.44514719999</v>
          </cell>
          <cell r="F91">
            <v>184893.64557401001</v>
          </cell>
          <cell r="G91">
            <v>196020.95220259999</v>
          </cell>
          <cell r="H91">
            <v>192034.57750534001</v>
          </cell>
          <cell r="I91">
            <v>209293.12436612</v>
          </cell>
          <cell r="J91">
            <v>208296.31728436999</v>
          </cell>
          <cell r="K91">
            <v>229095.16608861001</v>
          </cell>
          <cell r="L91">
            <v>230135.73638173001</v>
          </cell>
          <cell r="M91">
            <v>209711.08438563001</v>
          </cell>
          <cell r="O91">
            <v>2308851.04454978</v>
          </cell>
        </row>
        <row r="92">
          <cell r="A92" t="str">
            <v xml:space="preserve">     Brokerage Specific Length</v>
          </cell>
          <cell r="B92">
            <v>25026.731174510001</v>
          </cell>
          <cell r="C92">
            <v>25459.724197150001</v>
          </cell>
          <cell r="D92">
            <v>27935.51622691</v>
          </cell>
          <cell r="E92">
            <v>28257.36120281</v>
          </cell>
          <cell r="F92">
            <v>30480.923738789999</v>
          </cell>
          <cell r="G92">
            <v>31762.574234659998</v>
          </cell>
          <cell r="H92">
            <v>31978.27975492</v>
          </cell>
          <cell r="I92">
            <v>34325.8729093</v>
          </cell>
          <cell r="J92">
            <v>34458.893617909998</v>
          </cell>
          <cell r="K92">
            <v>36889.171583930001</v>
          </cell>
          <cell r="L92">
            <v>37615.40953497</v>
          </cell>
          <cell r="M92">
            <v>34129.824832129998</v>
          </cell>
          <cell r="O92">
            <v>378320.28300798999</v>
          </cell>
        </row>
        <row r="93">
          <cell r="A93" t="str">
            <v xml:space="preserve">    Brokerage Deposit</v>
          </cell>
          <cell r="B93">
            <v>177198.84034160999</v>
          </cell>
          <cell r="C93">
            <v>179228.64623409</v>
          </cell>
          <cell r="D93">
            <v>197456.48063703999</v>
          </cell>
          <cell r="E93">
            <v>202165.80635001001</v>
          </cell>
          <cell r="F93">
            <v>215374.56931280001</v>
          </cell>
          <cell r="G93">
            <v>227783.52643726001</v>
          </cell>
          <cell r="H93">
            <v>224012.85726026</v>
          </cell>
          <cell r="I93">
            <v>243618.99727542</v>
          </cell>
          <cell r="J93">
            <v>242755.21090228</v>
          </cell>
          <cell r="K93">
            <v>265984.33767253999</v>
          </cell>
          <cell r="L93">
            <v>267751.14591670001</v>
          </cell>
          <cell r="M93">
            <v>243840.90921776</v>
          </cell>
          <cell r="O93">
            <v>2687171.3275577701</v>
          </cell>
        </row>
        <row r="94">
          <cell r="A94" t="str">
            <v xml:space="preserve">     Indexed Linked</v>
          </cell>
          <cell r="B94">
            <v>134238.23368467999</v>
          </cell>
          <cell r="C94">
            <v>134349.44761323999</v>
          </cell>
          <cell r="D94">
            <v>141711.10786331</v>
          </cell>
          <cell r="E94">
            <v>136256.75467118999</v>
          </cell>
          <cell r="F94">
            <v>141569.62193056001</v>
          </cell>
          <cell r="G94">
            <v>143598.81823226999</v>
          </cell>
          <cell r="H94">
            <v>141045.20911620001</v>
          </cell>
          <cell r="I94">
            <v>148538.81659358999</v>
          </cell>
          <cell r="J94">
            <v>145628.54251622001</v>
          </cell>
          <cell r="K94">
            <v>152394.37303623001</v>
          </cell>
          <cell r="L94">
            <v>154182.48375533</v>
          </cell>
          <cell r="M94">
            <v>140401.89387649001</v>
          </cell>
          <cell r="O94">
            <v>1713915.3028893101</v>
          </cell>
        </row>
        <row r="95">
          <cell r="A95" t="str">
            <v xml:space="preserve">     5 Yr Escalator</v>
          </cell>
          <cell r="B95">
            <v>396324.05608513998</v>
          </cell>
          <cell r="C95">
            <v>394168.32985585002</v>
          </cell>
          <cell r="D95">
            <v>414806.11255121999</v>
          </cell>
          <cell r="E95">
            <v>398424.31024361</v>
          </cell>
          <cell r="F95">
            <v>413755.53788418998</v>
          </cell>
          <cell r="G95">
            <v>418309.90161772998</v>
          </cell>
          <cell r="H95">
            <v>410579.56905165</v>
          </cell>
          <cell r="I95">
            <v>432002.47753500001</v>
          </cell>
          <cell r="J95">
            <v>421322.16480849998</v>
          </cell>
          <cell r="K95">
            <v>438832.62145129999</v>
          </cell>
          <cell r="L95">
            <v>449696.39526861999</v>
          </cell>
          <cell r="M95">
            <v>431646.06918668002</v>
          </cell>
          <cell r="O95">
            <v>5019867.5455394899</v>
          </cell>
        </row>
        <row r="96">
          <cell r="A96" t="str">
            <v xml:space="preserve">     3 Yr Escalator</v>
          </cell>
          <cell r="B96">
            <v>808178.37984004</v>
          </cell>
          <cell r="C96">
            <v>799304.09357799997</v>
          </cell>
          <cell r="D96">
            <v>841646.44077075995</v>
          </cell>
          <cell r="E96">
            <v>813201.51038472995</v>
          </cell>
          <cell r="F96">
            <v>855636.91415003</v>
          </cell>
          <cell r="G96">
            <v>879617.93864492001</v>
          </cell>
          <cell r="H96">
            <v>872571.26538988005</v>
          </cell>
          <cell r="I96">
            <v>935407.72922394006</v>
          </cell>
          <cell r="J96">
            <v>937639.45263625996</v>
          </cell>
          <cell r="K96">
            <v>993724.01921135001</v>
          </cell>
          <cell r="L96">
            <v>1007988.0746096401</v>
          </cell>
          <cell r="M96">
            <v>921876.89935591002</v>
          </cell>
          <cell r="O96">
            <v>10666792.71779546</v>
          </cell>
        </row>
        <row r="97">
          <cell r="A97" t="str">
            <v xml:space="preserve">    Special Terms</v>
          </cell>
          <cell r="B97">
            <v>1338740.6696098601</v>
          </cell>
          <cell r="C97">
            <v>1327821.87104709</v>
          </cell>
          <cell r="D97">
            <v>1398163.66118529</v>
          </cell>
          <cell r="E97">
            <v>1347882.5752995301</v>
          </cell>
          <cell r="F97">
            <v>1410962.07396478</v>
          </cell>
          <cell r="G97">
            <v>1441526.65849492</v>
          </cell>
          <cell r="H97">
            <v>1424196.04355773</v>
          </cell>
          <cell r="I97">
            <v>1515949.0233525301</v>
          </cell>
          <cell r="J97">
            <v>1504590.1599609801</v>
          </cell>
          <cell r="K97">
            <v>1584951.0136988801</v>
          </cell>
          <cell r="L97">
            <v>1611866.9536335899</v>
          </cell>
          <cell r="M97">
            <v>1493924.86241908</v>
          </cell>
          <cell r="O97">
            <v>17400575.566224258</v>
          </cell>
        </row>
        <row r="98">
          <cell r="A98" t="str">
            <v xml:space="preserve">   Fixed Deposits</v>
          </cell>
          <cell r="B98">
            <v>8667147.6387209203</v>
          </cell>
          <cell r="C98">
            <v>8692194.3582464494</v>
          </cell>
          <cell r="D98">
            <v>9271542.3237436898</v>
          </cell>
          <cell r="E98">
            <v>9018124.9991143197</v>
          </cell>
          <cell r="F98">
            <v>9454055.5438027307</v>
          </cell>
          <cell r="G98">
            <v>9650656.1690169908</v>
          </cell>
          <cell r="H98">
            <v>9532327.6278850008</v>
          </cell>
          <cell r="I98">
            <v>10092306.5266826</v>
          </cell>
          <cell r="J98">
            <v>9910813.5218429994</v>
          </cell>
          <cell r="K98">
            <v>10374678.4171381</v>
          </cell>
          <cell r="L98">
            <v>10485014.153204</v>
          </cell>
          <cell r="M98">
            <v>9590347.4763291795</v>
          </cell>
          <cell r="O98">
            <v>114739208.75572698</v>
          </cell>
        </row>
        <row r="99">
          <cell r="A99" t="str">
            <v xml:space="preserve">  Member Deposits</v>
          </cell>
          <cell r="B99">
            <v>11150844.1486296</v>
          </cell>
          <cell r="C99">
            <v>11160495.554152099</v>
          </cell>
          <cell r="D99">
            <v>11878604.7623</v>
          </cell>
          <cell r="E99">
            <v>11597661.5557028</v>
          </cell>
          <cell r="F99">
            <v>12156043.548448</v>
          </cell>
          <cell r="G99">
            <v>12394696.223555701</v>
          </cell>
          <cell r="H99">
            <v>12183461.371461499</v>
          </cell>
          <cell r="I99">
            <v>12804160.011701001</v>
          </cell>
          <cell r="J99">
            <v>12550974.208050299</v>
          </cell>
          <cell r="K99">
            <v>13119421.6193006</v>
          </cell>
          <cell r="L99">
            <v>13244200.517418699</v>
          </cell>
          <cell r="M99">
            <v>12092899.841171499</v>
          </cell>
          <cell r="O99">
            <v>146333463.36189181</v>
          </cell>
        </row>
        <row r="100">
          <cell r="A100" t="str">
            <v xml:space="preserve">   Cuco Loan</v>
          </cell>
          <cell r="B100">
            <v>760032.87671233003</v>
          </cell>
          <cell r="C100">
            <v>650805.47945205995</v>
          </cell>
          <cell r="D100">
            <v>499698.63013698999</v>
          </cell>
          <cell r="E100">
            <v>425216.43835616001</v>
          </cell>
          <cell r="F100">
            <v>354010.95890411001</v>
          </cell>
          <cell r="G100">
            <v>274487.67123287998</v>
          </cell>
          <cell r="H100">
            <v>255079.4520548</v>
          </cell>
          <cell r="I100">
            <v>298180.82191781001</v>
          </cell>
          <cell r="J100">
            <v>357917.80821917998</v>
          </cell>
          <cell r="K100">
            <v>369890.4109589</v>
          </cell>
          <cell r="L100">
            <v>374175.34246575</v>
          </cell>
          <cell r="M100">
            <v>411101.36986301001</v>
          </cell>
          <cell r="O100">
            <v>5030597.26027398</v>
          </cell>
        </row>
        <row r="101">
          <cell r="A101" t="str">
            <v xml:space="preserve">   50th Anniversary Shares</v>
          </cell>
          <cell r="B101">
            <v>265999.58350685</v>
          </cell>
          <cell r="C101">
            <v>257418.95178082</v>
          </cell>
          <cell r="D101">
            <v>265999.58350685</v>
          </cell>
          <cell r="E101">
            <v>257418.95178082</v>
          </cell>
          <cell r="F101">
            <v>265999.58350685</v>
          </cell>
          <cell r="G101">
            <v>265999.58350685</v>
          </cell>
          <cell r="H101">
            <v>454679.22575342999</v>
          </cell>
          <cell r="I101">
            <v>469835.19994521001</v>
          </cell>
          <cell r="J101">
            <v>454679.22575342999</v>
          </cell>
          <cell r="K101">
            <v>469835.19994521001</v>
          </cell>
          <cell r="L101">
            <v>495084.68465752999</v>
          </cell>
          <cell r="M101">
            <v>447173.26356163999</v>
          </cell>
          <cell r="O101">
            <v>4370123.0372054903</v>
          </cell>
        </row>
        <row r="102">
          <cell r="A102" t="str">
            <v xml:space="preserve">   Series 96 Shares</v>
          </cell>
          <cell r="B102">
            <v>158695.23758218999</v>
          </cell>
          <cell r="C102">
            <v>153576.03636986</v>
          </cell>
          <cell r="D102">
            <v>158695.23758218999</v>
          </cell>
          <cell r="E102">
            <v>153576.03636986</v>
          </cell>
          <cell r="F102">
            <v>158695.23758218999</v>
          </cell>
          <cell r="G102">
            <v>158695.23758218999</v>
          </cell>
          <cell r="H102">
            <v>154900.63</v>
          </cell>
          <cell r="I102">
            <v>166907.71808903999</v>
          </cell>
          <cell r="J102">
            <v>161523.59815069</v>
          </cell>
          <cell r="K102">
            <v>166907.71808903999</v>
          </cell>
          <cell r="L102">
            <v>166907.71808903999</v>
          </cell>
          <cell r="M102">
            <v>150755.35827396999</v>
          </cell>
          <cell r="O102">
            <v>1909835.7637602601</v>
          </cell>
        </row>
        <row r="103">
          <cell r="A103" t="str">
            <v xml:space="preserve">   Series 01 Shares</v>
          </cell>
          <cell r="B103">
            <v>218968.10846575</v>
          </cell>
          <cell r="C103">
            <v>251356.67589041</v>
          </cell>
          <cell r="D103">
            <v>300502.3550411</v>
          </cell>
          <cell r="E103">
            <v>330260.78547945002</v>
          </cell>
          <cell r="F103">
            <v>382036.60161643999</v>
          </cell>
          <cell r="G103">
            <v>422803.72490411001</v>
          </cell>
          <cell r="H103">
            <v>211904.62109589</v>
          </cell>
          <cell r="I103">
            <v>218968.10846575</v>
          </cell>
          <cell r="J103">
            <v>211904.62109589</v>
          </cell>
          <cell r="K103">
            <v>230692.27449315001</v>
          </cell>
          <cell r="L103">
            <v>230692.27449315001</v>
          </cell>
          <cell r="M103">
            <v>208367.21567122999</v>
          </cell>
          <cell r="O103">
            <v>3218457.3667123201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-76.232397259999999</v>
          </cell>
          <cell r="C106">
            <v>-73.773287670000002</v>
          </cell>
          <cell r="D106">
            <v>-76.232397259999999</v>
          </cell>
          <cell r="E106">
            <v>-73.773287670000002</v>
          </cell>
          <cell r="F106">
            <v>-76.232397259999999</v>
          </cell>
          <cell r="G106">
            <v>-76.232397259999999</v>
          </cell>
          <cell r="H106">
            <v>-73.773287670000002</v>
          </cell>
          <cell r="I106">
            <v>-76.232397259999999</v>
          </cell>
          <cell r="J106">
            <v>-73.773287670000002</v>
          </cell>
          <cell r="K106">
            <v>-76.232397259999999</v>
          </cell>
          <cell r="L106">
            <v>-76.232397259999999</v>
          </cell>
          <cell r="M106">
            <v>-68.855068489999994</v>
          </cell>
          <cell r="O106">
            <v>-897.57499999000004</v>
          </cell>
        </row>
        <row r="107">
          <cell r="A107" t="str">
            <v xml:space="preserve">  Other Liabilities</v>
          </cell>
          <cell r="B107">
            <v>1403619.57386986</v>
          </cell>
          <cell r="C107">
            <v>1313083.3702054799</v>
          </cell>
          <cell r="D107">
            <v>1224819.57386987</v>
          </cell>
          <cell r="E107">
            <v>1166398.4386986201</v>
          </cell>
          <cell r="F107">
            <v>1160666.1492123301</v>
          </cell>
          <cell r="G107">
            <v>1121909.9848287699</v>
          </cell>
          <cell r="H107">
            <v>1076490.1556164499</v>
          </cell>
          <cell r="I107">
            <v>1153815.61602055</v>
          </cell>
          <cell r="J107">
            <v>1185951.4799315201</v>
          </cell>
          <cell r="K107">
            <v>1237249.3710890401</v>
          </cell>
          <cell r="L107">
            <v>1266783.78730821</v>
          </cell>
          <cell r="M107">
            <v>1217328.3523013601</v>
          </cell>
          <cell r="O107">
            <v>14528115.852952059</v>
          </cell>
        </row>
        <row r="108">
          <cell r="A108" t="str">
            <v xml:space="preserve"> Total Interest Expense</v>
          </cell>
          <cell r="B108">
            <v>12554463.722499499</v>
          </cell>
          <cell r="C108">
            <v>12473578.9243575</v>
          </cell>
          <cell r="D108">
            <v>13103424.3361699</v>
          </cell>
          <cell r="E108">
            <v>12764059.994401401</v>
          </cell>
          <cell r="F108">
            <v>13316709.6976604</v>
          </cell>
          <cell r="G108">
            <v>13516606.208384501</v>
          </cell>
          <cell r="H108">
            <v>13259951.5270779</v>
          </cell>
          <cell r="I108">
            <v>13957975.6277216</v>
          </cell>
          <cell r="J108">
            <v>13736925.687981799</v>
          </cell>
          <cell r="K108">
            <v>14356670.9903896</v>
          </cell>
          <cell r="L108">
            <v>14510984.304726901</v>
          </cell>
          <cell r="M108">
            <v>13310228.193472899</v>
          </cell>
          <cell r="O108">
            <v>160861579.2148439</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-78623.287671230006</v>
          </cell>
          <cell r="C113">
            <v>-125136.98630136999</v>
          </cell>
          <cell r="D113">
            <v>-129308.21917808001</v>
          </cell>
          <cell r="E113">
            <v>-125136.98630136999</v>
          </cell>
          <cell r="F113">
            <v>-129308.21917808001</v>
          </cell>
          <cell r="G113">
            <v>-129308.21917808001</v>
          </cell>
          <cell r="H113">
            <v>-100472.60273973001</v>
          </cell>
          <cell r="I113">
            <v>-70493.150684930006</v>
          </cell>
          <cell r="J113">
            <v>-68219.178082190003</v>
          </cell>
          <cell r="K113">
            <v>-70493.150684930006</v>
          </cell>
          <cell r="L113">
            <v>10821.91780822</v>
          </cell>
          <cell r="M113">
            <v>14958.904109589999</v>
          </cell>
          <cell r="O113">
            <v>-1000719.17808218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-78623.287671230006</v>
          </cell>
          <cell r="C115">
            <v>-125136.98630136999</v>
          </cell>
          <cell r="D115">
            <v>-129308.21917808001</v>
          </cell>
          <cell r="E115">
            <v>-125136.98630136999</v>
          </cell>
          <cell r="F115">
            <v>-129308.21917808001</v>
          </cell>
          <cell r="G115">
            <v>-129308.21917808001</v>
          </cell>
          <cell r="H115">
            <v>-100472.60273973001</v>
          </cell>
          <cell r="I115">
            <v>-70493.150684930006</v>
          </cell>
          <cell r="J115">
            <v>-68219.178082190003</v>
          </cell>
          <cell r="K115">
            <v>-70493.150684930006</v>
          </cell>
          <cell r="L115">
            <v>10821.91780822</v>
          </cell>
          <cell r="M115">
            <v>14958.904109589999</v>
          </cell>
          <cell r="O115">
            <v>-1000719.17808218</v>
          </cell>
        </row>
        <row r="117">
          <cell r="A117" t="str">
            <v xml:space="preserve"> Net Interest Income</v>
          </cell>
          <cell r="B117">
            <v>9184205.3998200502</v>
          </cell>
          <cell r="C117">
            <v>8697883.4391244203</v>
          </cell>
          <cell r="D117">
            <v>9051150.2351915296</v>
          </cell>
          <cell r="E117">
            <v>8806613.0566557404</v>
          </cell>
          <cell r="F117">
            <v>9102561.9547976702</v>
          </cell>
          <cell r="G117">
            <v>9124272.8753232807</v>
          </cell>
          <cell r="H117">
            <v>8827411.1544455402</v>
          </cell>
          <cell r="I117">
            <v>9092184.9504078105</v>
          </cell>
          <cell r="J117">
            <v>8815455.2905174494</v>
          </cell>
          <cell r="K117">
            <v>9133311.1640213802</v>
          </cell>
          <cell r="L117">
            <v>9233387.2154621892</v>
          </cell>
          <cell r="M117">
            <v>8353760.2136818003</v>
          </cell>
          <cell r="O117">
            <v>107422196.94944885</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552564</v>
          </cell>
          <cell r="M119">
            <v>552564</v>
          </cell>
          <cell r="O119">
            <v>6367638</v>
          </cell>
        </row>
        <row r="121">
          <cell r="A121" t="str">
            <v>Other Income:</v>
          </cell>
        </row>
        <row r="122">
          <cell r="A122" t="str">
            <v xml:space="preserve"> Other Income</v>
          </cell>
          <cell r="B122">
            <v>2879289</v>
          </cell>
          <cell r="C122">
            <v>3010075</v>
          </cell>
          <cell r="D122">
            <v>2884971</v>
          </cell>
          <cell r="E122">
            <v>2942131</v>
          </cell>
          <cell r="F122">
            <v>3035173</v>
          </cell>
          <cell r="G122">
            <v>2881230</v>
          </cell>
          <cell r="H122">
            <v>2883780</v>
          </cell>
          <cell r="I122">
            <v>2873349</v>
          </cell>
          <cell r="J122">
            <v>2870645</v>
          </cell>
          <cell r="K122">
            <v>3001714</v>
          </cell>
          <cell r="L122">
            <v>3077055</v>
          </cell>
          <cell r="M122">
            <v>3077055</v>
          </cell>
          <cell r="O122">
            <v>35416467</v>
          </cell>
        </row>
        <row r="124">
          <cell r="A124" t="str">
            <v>Other Expense:</v>
          </cell>
        </row>
        <row r="125">
          <cell r="A125" t="str">
            <v xml:space="preserve"> Other Expense</v>
          </cell>
          <cell r="B125">
            <v>9719147</v>
          </cell>
          <cell r="C125">
            <v>9419134</v>
          </cell>
          <cell r="D125">
            <v>9360339</v>
          </cell>
          <cell r="E125">
            <v>9238537</v>
          </cell>
          <cell r="F125">
            <v>9206182</v>
          </cell>
          <cell r="G125">
            <v>8870555</v>
          </cell>
          <cell r="H125">
            <v>9124675</v>
          </cell>
          <cell r="I125">
            <v>9218907</v>
          </cell>
          <cell r="J125">
            <v>8813158</v>
          </cell>
          <cell r="K125">
            <v>9514139</v>
          </cell>
          <cell r="L125">
            <v>9664030</v>
          </cell>
          <cell r="M125">
            <v>9664030</v>
          </cell>
          <cell r="O125">
            <v>111812833</v>
          </cell>
        </row>
        <row r="127">
          <cell r="A127" t="str">
            <v>Income Before Adjustments &amp; Taxes</v>
          </cell>
          <cell r="B127">
            <v>1818096.3998200502</v>
          </cell>
          <cell r="C127">
            <v>1762573.4391244203</v>
          </cell>
          <cell r="D127">
            <v>2049531.2351915296</v>
          </cell>
          <cell r="E127">
            <v>1983956.0566557404</v>
          </cell>
          <cell r="F127">
            <v>2405301.9547976702</v>
          </cell>
          <cell r="G127">
            <v>2608696.8753232807</v>
          </cell>
          <cell r="H127">
            <v>2060265.1544455402</v>
          </cell>
          <cell r="I127">
            <v>2220375.9504078105</v>
          </cell>
          <cell r="J127">
            <v>2346691.2905174494</v>
          </cell>
          <cell r="K127">
            <v>2094635.1640213802</v>
          </cell>
          <cell r="L127">
            <v>2093848.2154621892</v>
          </cell>
          <cell r="M127">
            <v>1214221.2136818003</v>
          </cell>
          <cell r="O127">
            <v>24658192.949448854</v>
          </cell>
        </row>
        <row r="129">
          <cell r="A129" t="str">
            <v xml:space="preserve"> Pretax Income</v>
          </cell>
          <cell r="B129">
            <v>1818096.39982006</v>
          </cell>
          <cell r="C129">
            <v>1762573.4391244</v>
          </cell>
          <cell r="D129">
            <v>2049531.2351915401</v>
          </cell>
          <cell r="E129">
            <v>1983956.0566557399</v>
          </cell>
          <cell r="F129">
            <v>2405301.9547976698</v>
          </cell>
          <cell r="G129">
            <v>2608696.8753232802</v>
          </cell>
          <cell r="H129">
            <v>2060265.1544455299</v>
          </cell>
          <cell r="I129">
            <v>2220375.95040781</v>
          </cell>
          <cell r="J129">
            <v>2346691.2905174498</v>
          </cell>
          <cell r="K129">
            <v>2094635.16402139</v>
          </cell>
          <cell r="L129">
            <v>2093848.2154621901</v>
          </cell>
          <cell r="M129">
            <v>1214221.2136818001</v>
          </cell>
          <cell r="O129">
            <v>24658192.949448861</v>
          </cell>
        </row>
        <row r="130">
          <cell r="A130" t="str">
            <v xml:space="preserve"> Local Tax #1</v>
          </cell>
          <cell r="B130">
            <v>338529.54964649002</v>
          </cell>
          <cell r="C130">
            <v>328191.17436497001</v>
          </cell>
          <cell r="D130">
            <v>381622.71599267999</v>
          </cell>
          <cell r="E130">
            <v>369412.61774930998</v>
          </cell>
          <cell r="F130">
            <v>447867.22398329002</v>
          </cell>
          <cell r="G130">
            <v>485739.35818516999</v>
          </cell>
          <cell r="H130">
            <v>383621.37175777002</v>
          </cell>
          <cell r="I130">
            <v>413434.00196595001</v>
          </cell>
          <cell r="J130">
            <v>436953.91829437</v>
          </cell>
          <cell r="K130">
            <v>390021.06754080002</v>
          </cell>
          <cell r="L130">
            <v>389874.53771906003</v>
          </cell>
          <cell r="M130">
            <v>226087.98998752001</v>
          </cell>
          <cell r="O130">
            <v>4591355.52718738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338529.54964649002</v>
          </cell>
          <cell r="C134">
            <v>328191.17436497001</v>
          </cell>
          <cell r="D134">
            <v>381622.71599267999</v>
          </cell>
          <cell r="E134">
            <v>369412.61774930998</v>
          </cell>
          <cell r="F134">
            <v>447867.22398329002</v>
          </cell>
          <cell r="G134">
            <v>485739.35818516999</v>
          </cell>
          <cell r="H134">
            <v>383621.37175777002</v>
          </cell>
          <cell r="I134">
            <v>413434.00196595001</v>
          </cell>
          <cell r="J134">
            <v>436953.91829437</v>
          </cell>
          <cell r="K134">
            <v>390021.06754080002</v>
          </cell>
          <cell r="L134">
            <v>389874.53771906003</v>
          </cell>
          <cell r="M134">
            <v>226087.98998752001</v>
          </cell>
          <cell r="O134">
            <v>4591355.52718738</v>
          </cell>
        </row>
        <row r="136">
          <cell r="A136" t="str">
            <v xml:space="preserve"> Net Tax</v>
          </cell>
          <cell r="B136">
            <v>338529.54964649002</v>
          </cell>
          <cell r="C136">
            <v>328191.17436497001</v>
          </cell>
          <cell r="D136">
            <v>381622.71599267999</v>
          </cell>
          <cell r="E136">
            <v>369412.61774930998</v>
          </cell>
          <cell r="F136">
            <v>447867.22398329002</v>
          </cell>
          <cell r="G136">
            <v>485739.35818516999</v>
          </cell>
          <cell r="H136">
            <v>383621.37175777002</v>
          </cell>
          <cell r="I136">
            <v>413434.00196595001</v>
          </cell>
          <cell r="J136">
            <v>436953.91829437</v>
          </cell>
          <cell r="K136">
            <v>390021.06754080002</v>
          </cell>
          <cell r="L136">
            <v>389874.53771906003</v>
          </cell>
          <cell r="M136">
            <v>226087.98998752001</v>
          </cell>
          <cell r="O136">
            <v>4591355.52718738</v>
          </cell>
        </row>
        <row r="138">
          <cell r="A138" t="str">
            <v xml:space="preserve"> Net Income</v>
          </cell>
          <cell r="B138">
            <v>1479566.85017357</v>
          </cell>
          <cell r="C138">
            <v>1434382.26475943</v>
          </cell>
          <cell r="D138">
            <v>1667908.51919886</v>
          </cell>
          <cell r="E138">
            <v>1614543.43890644</v>
          </cell>
          <cell r="F138">
            <v>1957434.7308143801</v>
          </cell>
          <cell r="G138">
            <v>2122957.51713811</v>
          </cell>
          <cell r="H138">
            <v>1676643.78268776</v>
          </cell>
          <cell r="I138">
            <v>1806941.94844187</v>
          </cell>
          <cell r="J138">
            <v>1909737.3722230799</v>
          </cell>
          <cell r="K138">
            <v>1704614.0964805901</v>
          </cell>
          <cell r="L138">
            <v>1703973.6777431299</v>
          </cell>
          <cell r="M138">
            <v>988133.22369428002</v>
          </cell>
          <cell r="O138">
            <v>20066837.422261499</v>
          </cell>
        </row>
      </sheetData>
      <sheetData sheetId="23"/>
      <sheetData sheetId="24"/>
      <sheetData sheetId="25"/>
      <sheetData sheetId="26"/>
      <sheetData sheetId="27"/>
      <sheetData sheetId="28"/>
      <sheetData sheetId="29" refreshError="1">
        <row r="4">
          <cell r="A4" t="str">
            <v>Meridian Credit Union Limited</v>
          </cell>
        </row>
        <row r="5">
          <cell r="A5" t="str">
            <v>ROLL DN 2Mo</v>
          </cell>
        </row>
        <row r="6">
          <cell r="A6" t="str">
            <v>ROLL DN 2Mo</v>
          </cell>
        </row>
        <row r="8">
          <cell r="A8" t="str">
            <v>Interest Income:</v>
          </cell>
        </row>
        <row r="9">
          <cell r="A9" t="str">
            <v xml:space="preserve">   League Account</v>
          </cell>
          <cell r="B9">
            <v>1024.59016393</v>
          </cell>
          <cell r="C9">
            <v>1058.7431693999999</v>
          </cell>
          <cell r="D9">
            <v>1061.6438356199999</v>
          </cell>
          <cell r="E9">
            <v>958.90410958999996</v>
          </cell>
          <cell r="F9">
            <v>1061.6438356199999</v>
          </cell>
          <cell r="G9">
            <v>1027.3972602700001</v>
          </cell>
          <cell r="H9">
            <v>1061.6438356199999</v>
          </cell>
          <cell r="I9">
            <v>1027.3972602700001</v>
          </cell>
          <cell r="J9">
            <v>1061.6438356199999</v>
          </cell>
          <cell r="K9">
            <v>1061.6438356199999</v>
          </cell>
          <cell r="L9">
            <v>1027.3972602700001</v>
          </cell>
          <cell r="M9">
            <v>1061.6438356199999</v>
          </cell>
          <cell r="O9">
            <v>12494.292237449999</v>
          </cell>
        </row>
        <row r="10">
          <cell r="A10" t="str">
            <v xml:space="preserve">  Cash &amp; Due</v>
          </cell>
          <cell r="B10">
            <v>1024.59016393</v>
          </cell>
          <cell r="C10">
            <v>1058.7431693999999</v>
          </cell>
          <cell r="D10">
            <v>1061.6438356199999</v>
          </cell>
          <cell r="E10">
            <v>958.90410958999996</v>
          </cell>
          <cell r="F10">
            <v>1061.6438356199999</v>
          </cell>
          <cell r="G10">
            <v>1027.3972602700001</v>
          </cell>
          <cell r="H10">
            <v>1061.6438356199999</v>
          </cell>
          <cell r="I10">
            <v>1027.3972602700001</v>
          </cell>
          <cell r="J10">
            <v>1061.6438356199999</v>
          </cell>
          <cell r="K10">
            <v>1061.6438356199999</v>
          </cell>
          <cell r="L10">
            <v>1027.3972602700001</v>
          </cell>
          <cell r="M10">
            <v>1061.6438356199999</v>
          </cell>
          <cell r="O10">
            <v>12494.292237449999</v>
          </cell>
        </row>
        <row r="11">
          <cell r="A11" t="str">
            <v xml:space="preserve">   Short Market</v>
          </cell>
          <cell r="B11">
            <v>13711.268284150001</v>
          </cell>
          <cell r="C11">
            <v>12256.304513659999</v>
          </cell>
          <cell r="D11">
            <v>13161.355315070001</v>
          </cell>
          <cell r="E11">
            <v>7318.6032164400003</v>
          </cell>
          <cell r="F11">
            <v>2220.4630000000002</v>
          </cell>
          <cell r="G11">
            <v>1899.6749972600001</v>
          </cell>
          <cell r="H11">
            <v>2820.5896465800001</v>
          </cell>
          <cell r="I11">
            <v>2818.9945479500002</v>
          </cell>
          <cell r="J11">
            <v>3374.9283917799999</v>
          </cell>
          <cell r="K11">
            <v>4713.1708246600001</v>
          </cell>
          <cell r="L11">
            <v>5203.7306904099996</v>
          </cell>
          <cell r="M11">
            <v>6466.8630657499998</v>
          </cell>
          <cell r="O11">
            <v>75965.946493709998</v>
          </cell>
        </row>
        <row r="12">
          <cell r="A12" t="str">
            <v xml:space="preserve">   CUCO Liquidity Reserve</v>
          </cell>
          <cell r="B12">
            <v>858373.55939186004</v>
          </cell>
          <cell r="C12">
            <v>873674.09775861003</v>
          </cell>
          <cell r="D12">
            <v>864175.55363067996</v>
          </cell>
          <cell r="E12">
            <v>780638.67711996997</v>
          </cell>
          <cell r="F12">
            <v>864544.26387469994</v>
          </cell>
          <cell r="G12">
            <v>827705.79722701001</v>
          </cell>
          <cell r="H12">
            <v>845800.06973011</v>
          </cell>
          <cell r="I12">
            <v>791533.45310388994</v>
          </cell>
          <cell r="J12">
            <v>792826.72074603999</v>
          </cell>
          <cell r="K12">
            <v>781273.35699594999</v>
          </cell>
          <cell r="L12">
            <v>733421.78991467995</v>
          </cell>
          <cell r="M12">
            <v>735103.21650205005</v>
          </cell>
          <cell r="O12">
            <v>9749070.55599555</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33503.68901265</v>
          </cell>
          <cell r="C14">
            <v>24102.709494570001</v>
          </cell>
          <cell r="D14">
            <v>18553.326057980001</v>
          </cell>
          <cell r="E14">
            <v>12609.01718857</v>
          </cell>
          <cell r="F14">
            <v>13551.950481780001</v>
          </cell>
          <cell r="G14">
            <v>13156.8009557</v>
          </cell>
          <cell r="H14">
            <v>13539.20027368</v>
          </cell>
          <cell r="I14">
            <v>13109.45065578</v>
          </cell>
          <cell r="J14">
            <v>13567.86175419</v>
          </cell>
          <cell r="K14">
            <v>13554.223887280001</v>
          </cell>
          <cell r="L14">
            <v>13114.351361020001</v>
          </cell>
          <cell r="M14">
            <v>13558.993861000001</v>
          </cell>
          <cell r="O14">
            <v>195921.57498420001</v>
          </cell>
        </row>
        <row r="15">
          <cell r="A15" t="str">
            <v xml:space="preserve">   Long Term Investments</v>
          </cell>
          <cell r="B15">
            <v>14367.765020549999</v>
          </cell>
          <cell r="C15">
            <v>14824.28981726</v>
          </cell>
          <cell r="D15">
            <v>14864.8815835</v>
          </cell>
          <cell r="E15">
            <v>13426.34449198</v>
          </cell>
          <cell r="F15">
            <v>14864.881400230001</v>
          </cell>
          <cell r="G15">
            <v>14385.36909699</v>
          </cell>
          <cell r="H15">
            <v>14864.88140022</v>
          </cell>
          <cell r="I15">
            <v>14385.36909699</v>
          </cell>
          <cell r="J15">
            <v>14864.88140022</v>
          </cell>
          <cell r="K15">
            <v>14864.88140022</v>
          </cell>
          <cell r="L15">
            <v>14385.36909699</v>
          </cell>
          <cell r="M15">
            <v>14859.38053274</v>
          </cell>
          <cell r="O15">
            <v>174958.29433788999</v>
          </cell>
        </row>
        <row r="16">
          <cell r="A16" t="str">
            <v xml:space="preserve">   Asset Balancing Account</v>
          </cell>
          <cell r="B16">
            <v>26889.781272550001</v>
          </cell>
          <cell r="C16">
            <v>41752.477214660001</v>
          </cell>
          <cell r="D16">
            <v>19770.746827049999</v>
          </cell>
          <cell r="E16">
            <v>25669.358281109999</v>
          </cell>
          <cell r="F16">
            <v>27557.476106530001</v>
          </cell>
          <cell r="G16">
            <v>42765.77088828</v>
          </cell>
          <cell r="H16">
            <v>51382.109635779998</v>
          </cell>
          <cell r="I16">
            <v>48095.940605310003</v>
          </cell>
          <cell r="J16">
            <v>57938.046433470001</v>
          </cell>
          <cell r="K16">
            <v>61686.178511170001</v>
          </cell>
          <cell r="L16">
            <v>59223.687331530004</v>
          </cell>
          <cell r="M16">
            <v>62836.857728529998</v>
          </cell>
          <cell r="O16">
            <v>525568.43083596998</v>
          </cell>
        </row>
        <row r="17">
          <cell r="A17" t="str">
            <v xml:space="preserve">  Total Investments</v>
          </cell>
          <cell r="B17">
            <v>946846.06298176001</v>
          </cell>
          <cell r="C17">
            <v>966609.87879876001</v>
          </cell>
          <cell r="D17">
            <v>930525.86341428</v>
          </cell>
          <cell r="E17">
            <v>839662.00029807002</v>
          </cell>
          <cell r="F17">
            <v>922739.03486323997</v>
          </cell>
          <cell r="G17">
            <v>899913.41316523997</v>
          </cell>
          <cell r="H17">
            <v>928406.85068637005</v>
          </cell>
          <cell r="I17">
            <v>869943.20800991997</v>
          </cell>
          <cell r="J17">
            <v>882572.43872570002</v>
          </cell>
          <cell r="K17">
            <v>876091.81161928002</v>
          </cell>
          <cell r="L17">
            <v>825348.92839462997</v>
          </cell>
          <cell r="M17">
            <v>832825.31169006997</v>
          </cell>
          <cell r="O17">
            <v>10721484.802647321</v>
          </cell>
        </row>
        <row r="18">
          <cell r="A18" t="str">
            <v xml:space="preserve">    Variable Rate Mortgages</v>
          </cell>
          <cell r="B18">
            <v>775413.16307252005</v>
          </cell>
          <cell r="C18">
            <v>735222.67318442999</v>
          </cell>
          <cell r="D18">
            <v>655117.29726121004</v>
          </cell>
          <cell r="E18">
            <v>594953.91872233001</v>
          </cell>
          <cell r="F18">
            <v>663176.14991528005</v>
          </cell>
          <cell r="G18">
            <v>647039.79696266004</v>
          </cell>
          <cell r="H18">
            <v>677006.88597973005</v>
          </cell>
          <cell r="I18">
            <v>663610.44763228996</v>
          </cell>
          <cell r="J18">
            <v>695489.74792183004</v>
          </cell>
          <cell r="K18">
            <v>707494.84984575002</v>
          </cell>
          <cell r="L18">
            <v>697114.82444819005</v>
          </cell>
          <cell r="M18">
            <v>733733.77773157996</v>
          </cell>
          <cell r="O18">
            <v>8245373.5326778004</v>
          </cell>
        </row>
        <row r="19">
          <cell r="A19" t="str">
            <v xml:space="preserve">    6 Month Mortgage</v>
          </cell>
          <cell r="B19">
            <v>13841.2603905</v>
          </cell>
          <cell r="C19">
            <v>13635.304827940001</v>
          </cell>
          <cell r="D19">
            <v>13293.15389061</v>
          </cell>
          <cell r="E19">
            <v>11141.12440388</v>
          </cell>
          <cell r="F19">
            <v>11285.918865150001</v>
          </cell>
          <cell r="G19">
            <v>10322.69339425</v>
          </cell>
          <cell r="H19">
            <v>10373.826652580001</v>
          </cell>
          <cell r="I19">
            <v>10069.140878439999</v>
          </cell>
          <cell r="J19">
            <v>10444.75520019</v>
          </cell>
          <cell r="K19">
            <v>10495.083659649999</v>
          </cell>
          <cell r="L19">
            <v>10213.25553654</v>
          </cell>
          <cell r="M19">
            <v>10630.20959124</v>
          </cell>
          <cell r="O19">
            <v>135745.72729097001</v>
          </cell>
        </row>
        <row r="20">
          <cell r="A20" t="str">
            <v xml:space="preserve">    1 Year Mortgage</v>
          </cell>
          <cell r="B20">
            <v>200437.26031854001</v>
          </cell>
          <cell r="C20">
            <v>199259.05571171001</v>
          </cell>
          <cell r="D20">
            <v>193164.71607435</v>
          </cell>
          <cell r="E20">
            <v>169477.27770576999</v>
          </cell>
          <cell r="F20">
            <v>181044.51389194001</v>
          </cell>
          <cell r="G20">
            <v>169580.21309671999</v>
          </cell>
          <cell r="H20">
            <v>167792.06305994999</v>
          </cell>
          <cell r="I20">
            <v>153944.13975587999</v>
          </cell>
          <cell r="J20">
            <v>150803.87727913001</v>
          </cell>
          <cell r="K20">
            <v>142464.74663561999</v>
          </cell>
          <cell r="L20">
            <v>129900.95583509</v>
          </cell>
          <cell r="M20">
            <v>127318.87545774</v>
          </cell>
          <cell r="O20">
            <v>1985187.6948224399</v>
          </cell>
        </row>
        <row r="21">
          <cell r="A21" t="str">
            <v xml:space="preserve">    2 Year Mortgage</v>
          </cell>
          <cell r="B21">
            <v>140610.25819632001</v>
          </cell>
          <cell r="C21">
            <v>144592.82048023</v>
          </cell>
          <cell r="D21">
            <v>144031.04071062</v>
          </cell>
          <cell r="E21">
            <v>129153.35164666</v>
          </cell>
          <cell r="F21">
            <v>141506.12495728</v>
          </cell>
          <cell r="G21">
            <v>134979.16931341001</v>
          </cell>
          <cell r="H21">
            <v>137889.36968634001</v>
          </cell>
          <cell r="I21">
            <v>131739.10209748999</v>
          </cell>
          <cell r="J21">
            <v>134223.19296168</v>
          </cell>
          <cell r="K21">
            <v>132359.47083221001</v>
          </cell>
          <cell r="L21">
            <v>125267.94373552001</v>
          </cell>
          <cell r="M21">
            <v>126024.47560074</v>
          </cell>
          <cell r="O21">
            <v>1622376.3202185</v>
          </cell>
        </row>
        <row r="22">
          <cell r="A22" t="str">
            <v xml:space="preserve">    3 Year Mortgage</v>
          </cell>
          <cell r="B22">
            <v>349861.96174400998</v>
          </cell>
          <cell r="C22">
            <v>362336.43576137</v>
          </cell>
          <cell r="D22">
            <v>362898.47818898998</v>
          </cell>
          <cell r="E22">
            <v>326422.68790308997</v>
          </cell>
          <cell r="F22">
            <v>359519.71969172999</v>
          </cell>
          <cell r="G22">
            <v>346297.31644771999</v>
          </cell>
          <cell r="H22">
            <v>355931.87175923999</v>
          </cell>
          <cell r="I22">
            <v>342797.47421895002</v>
          </cell>
          <cell r="J22">
            <v>353040.20257125999</v>
          </cell>
          <cell r="K22">
            <v>351936.31329914002</v>
          </cell>
          <cell r="L22">
            <v>339348.41331683</v>
          </cell>
          <cell r="M22">
            <v>348092.72977421002</v>
          </cell>
          <cell r="O22">
            <v>4198483.60467654</v>
          </cell>
        </row>
        <row r="23">
          <cell r="A23" t="str">
            <v xml:space="preserve">    4 Year Mortgage</v>
          </cell>
          <cell r="B23">
            <v>3741788.26670853</v>
          </cell>
          <cell r="C23">
            <v>3877092.0941870101</v>
          </cell>
          <cell r="D23">
            <v>3886272.77296279</v>
          </cell>
          <cell r="E23">
            <v>3497503.82900646</v>
          </cell>
          <cell r="F23">
            <v>3858469.9411258898</v>
          </cell>
          <cell r="G23">
            <v>3723920.38528569</v>
          </cell>
          <cell r="H23">
            <v>3838067.6848497698</v>
          </cell>
          <cell r="I23">
            <v>3703167.8357903599</v>
          </cell>
          <cell r="J23">
            <v>3818429.4186410299</v>
          </cell>
          <cell r="K23">
            <v>3813756.4048289498</v>
          </cell>
          <cell r="L23">
            <v>3690432.5014711302</v>
          </cell>
          <cell r="M23">
            <v>3816098.1618328202</v>
          </cell>
          <cell r="O23">
            <v>45264999.296690427</v>
          </cell>
        </row>
        <row r="24">
          <cell r="A24" t="str">
            <v xml:space="preserve">    5 Year Mortgage</v>
          </cell>
          <cell r="B24">
            <v>3393736.6272348501</v>
          </cell>
          <cell r="C24">
            <v>3512152.3808155502</v>
          </cell>
          <cell r="D24">
            <v>3518792.0189994699</v>
          </cell>
          <cell r="E24">
            <v>3164304.68683398</v>
          </cell>
          <cell r="F24">
            <v>3486695.4504448399</v>
          </cell>
          <cell r="G24">
            <v>3362373.9306415399</v>
          </cell>
          <cell r="H24">
            <v>3464500.6671470799</v>
          </cell>
          <cell r="I24">
            <v>3340590.6412271601</v>
          </cell>
          <cell r="J24">
            <v>3441205.7603848702</v>
          </cell>
          <cell r="K24">
            <v>3435479.68263776</v>
          </cell>
          <cell r="L24">
            <v>3321388.3955636802</v>
          </cell>
          <cell r="M24">
            <v>3433998.9265190102</v>
          </cell>
          <cell r="O24">
            <v>40875219.168449789</v>
          </cell>
        </row>
        <row r="25">
          <cell r="A25" t="str">
            <v xml:space="preserve">    7 Year Mortgage</v>
          </cell>
          <cell r="B25">
            <v>506376.22802817001</v>
          </cell>
          <cell r="C25">
            <v>525602.41391888005</v>
          </cell>
          <cell r="D25">
            <v>527311.54356556002</v>
          </cell>
          <cell r="E25">
            <v>475097.72474306001</v>
          </cell>
          <cell r="F25">
            <v>524879.39653610997</v>
          </cell>
          <cell r="G25">
            <v>507479.72618310997</v>
          </cell>
          <cell r="H25">
            <v>524168.29037394997</v>
          </cell>
          <cell r="I25">
            <v>506905.88978902</v>
          </cell>
          <cell r="J25">
            <v>523960.94456440001</v>
          </cell>
          <cell r="K25">
            <v>524452.91233010998</v>
          </cell>
          <cell r="L25">
            <v>508356.88536378002</v>
          </cell>
          <cell r="M25">
            <v>525136.02054884995</v>
          </cell>
          <cell r="O25">
            <v>6179727.9759449996</v>
          </cell>
        </row>
        <row r="26">
          <cell r="A26" t="str">
            <v xml:space="preserve">    10 Year Mortgage</v>
          </cell>
          <cell r="B26">
            <v>40035.357043349999</v>
          </cell>
          <cell r="C26">
            <v>41609.002140129996</v>
          </cell>
          <cell r="D26">
            <v>41803.020324719997</v>
          </cell>
          <cell r="E26">
            <v>37701.893483920001</v>
          </cell>
          <cell r="F26">
            <v>41700.125965530002</v>
          </cell>
          <cell r="G26">
            <v>40353.152449349996</v>
          </cell>
          <cell r="H26">
            <v>41734.153351159999</v>
          </cell>
          <cell r="I26">
            <v>40416.741865160002</v>
          </cell>
          <cell r="J26">
            <v>41827.877712529997</v>
          </cell>
          <cell r="K26">
            <v>41916.057549899997</v>
          </cell>
          <cell r="L26">
            <v>40682.473715990003</v>
          </cell>
          <cell r="M26">
            <v>42198.087061810002</v>
          </cell>
          <cell r="O26">
            <v>491977.94266355003</v>
          </cell>
        </row>
        <row r="27">
          <cell r="A27" t="str">
            <v xml:space="preserve">    Securitized Contra</v>
          </cell>
          <cell r="B27">
            <v>-1312246.4791639501</v>
          </cell>
          <cell r="C27">
            <v>-1143601.1532234999</v>
          </cell>
          <cell r="D27">
            <v>-1121342.4396846199</v>
          </cell>
          <cell r="E27">
            <v>-991177.12827347999</v>
          </cell>
          <cell r="F27">
            <v>-1073092.7960011801</v>
          </cell>
          <cell r="G27">
            <v>-1013515.32755203</v>
          </cell>
          <cell r="H27">
            <v>-1009220.78468303</v>
          </cell>
          <cell r="I27">
            <v>-930147.29337164003</v>
          </cell>
          <cell r="J27">
            <v>-905599.87566932</v>
          </cell>
          <cell r="K27">
            <v>-853432.56471447996</v>
          </cell>
          <cell r="L27">
            <v>-779771.77367618005</v>
          </cell>
          <cell r="M27">
            <v>-754482.4317366</v>
          </cell>
          <cell r="O27">
            <v>-11887630.047750009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-1274584.04412</v>
          </cell>
          <cell r="C29">
            <v>-1304054.5603601199</v>
          </cell>
          <cell r="D29">
            <v>-1294475.17757098</v>
          </cell>
          <cell r="E29">
            <v>-1158039.77642374</v>
          </cell>
          <cell r="F29">
            <v>-1268767.45555608</v>
          </cell>
          <cell r="G29">
            <v>-1215801.86250215</v>
          </cell>
          <cell r="H29">
            <v>-1243233.29509886</v>
          </cell>
          <cell r="I29">
            <v>-1190955.3944421799</v>
          </cell>
          <cell r="J29">
            <v>-1217666.2506863601</v>
          </cell>
          <cell r="K29">
            <v>-1204938.10909249</v>
          </cell>
          <cell r="L29">
            <v>-1154424.76314168</v>
          </cell>
          <cell r="M29">
            <v>-1176792.48212154</v>
          </cell>
          <cell r="O29">
            <v>-14703733.171116181</v>
          </cell>
        </row>
        <row r="30">
          <cell r="A30" t="str">
            <v xml:space="preserve">    New CMB Contra</v>
          </cell>
          <cell r="B30">
            <v>-343884.86401167</v>
          </cell>
          <cell r="C30">
            <v>-400246.9734436</v>
          </cell>
          <cell r="D30">
            <v>-445932.73061073001</v>
          </cell>
          <cell r="E30">
            <v>-398275.63179542002</v>
          </cell>
          <cell r="F30">
            <v>-485061.66821401002</v>
          </cell>
          <cell r="G30">
            <v>-511697.79275874997</v>
          </cell>
          <cell r="H30">
            <v>-522859.89382022998</v>
          </cell>
          <cell r="I30">
            <v>-547824.67566168995</v>
          </cell>
          <cell r="J30">
            <v>-608864.57406999997</v>
          </cell>
          <cell r="K30">
            <v>-602072.75088769</v>
          </cell>
          <cell r="L30">
            <v>-623666.74116907001</v>
          </cell>
          <cell r="M30">
            <v>-686268.36493645003</v>
          </cell>
          <cell r="O30">
            <v>-6176656.6613793103</v>
          </cell>
        </row>
        <row r="31">
          <cell r="A31" t="str">
            <v xml:space="preserve">   Retail  Mortgages</v>
          </cell>
          <cell r="B31">
            <v>6231384.9954411704</v>
          </cell>
          <cell r="C31">
            <v>6563599.4940000298</v>
          </cell>
          <cell r="D31">
            <v>6480933.6941119898</v>
          </cell>
          <cell r="E31">
            <v>5858263.9579565097</v>
          </cell>
          <cell r="F31">
            <v>6441355.4216224803</v>
          </cell>
          <cell r="G31">
            <v>6201331.4009615202</v>
          </cell>
          <cell r="H31">
            <v>6442150.8392576799</v>
          </cell>
          <cell r="I31">
            <v>6224314.04977924</v>
          </cell>
          <cell r="J31">
            <v>6437295.0768112401</v>
          </cell>
          <cell r="K31">
            <v>6499912.0969244298</v>
          </cell>
          <cell r="L31">
            <v>6304842.3709998196</v>
          </cell>
          <cell r="M31">
            <v>6545687.9853234095</v>
          </cell>
          <cell r="O31">
            <v>76231071.383189529</v>
          </cell>
        </row>
        <row r="32">
          <cell r="A32" t="str">
            <v xml:space="preserve">    Instalment - Retail</v>
          </cell>
          <cell r="B32">
            <v>515586.57227116002</v>
          </cell>
          <cell r="C32">
            <v>474611.32837349002</v>
          </cell>
          <cell r="D32">
            <v>471699.74539747997</v>
          </cell>
          <cell r="E32">
            <v>427216.49091912003</v>
          </cell>
          <cell r="F32">
            <v>467722.33888578002</v>
          </cell>
          <cell r="G32">
            <v>449792.32604398002</v>
          </cell>
          <cell r="H32">
            <v>471436.49855820998</v>
          </cell>
          <cell r="I32">
            <v>462846.98703493999</v>
          </cell>
          <cell r="J32">
            <v>476909.20280640002</v>
          </cell>
          <cell r="K32">
            <v>477040.16000256001</v>
          </cell>
          <cell r="L32">
            <v>470384.02462023002</v>
          </cell>
          <cell r="M32">
            <v>494898.90816676</v>
          </cell>
          <cell r="O32">
            <v>5660144.5830801101</v>
          </cell>
        </row>
        <row r="33">
          <cell r="A33" t="str">
            <v xml:space="preserve">    Fixed Rate Instalment</v>
          </cell>
          <cell r="B33">
            <v>81166.766324459997</v>
          </cell>
          <cell r="C33">
            <v>81373.563383939996</v>
          </cell>
          <cell r="D33">
            <v>80505.250697790005</v>
          </cell>
          <cell r="E33">
            <v>72772.47084717</v>
          </cell>
          <cell r="F33">
            <v>79626.009106140002</v>
          </cell>
          <cell r="G33">
            <v>76388.37802566</v>
          </cell>
          <cell r="H33">
            <v>79657.461567949998</v>
          </cell>
          <cell r="I33">
            <v>77965.729798510001</v>
          </cell>
          <cell r="J33">
            <v>80132.078587530006</v>
          </cell>
          <cell r="K33">
            <v>79867.083917319993</v>
          </cell>
          <cell r="L33">
            <v>78383.313758670003</v>
          </cell>
          <cell r="M33">
            <v>82191.458630869995</v>
          </cell>
          <cell r="O33">
            <v>950029.56464601005</v>
          </cell>
        </row>
        <row r="34">
          <cell r="A34" t="str">
            <v xml:space="preserve">    Demand - Retail</v>
          </cell>
          <cell r="B34">
            <v>49463.479786349999</v>
          </cell>
          <cell r="C34">
            <v>49794.080560119997</v>
          </cell>
          <cell r="D34">
            <v>49945.649266679997</v>
          </cell>
          <cell r="E34">
            <v>44979.937524530003</v>
          </cell>
          <cell r="F34">
            <v>49551.244242410001</v>
          </cell>
          <cell r="G34">
            <v>47997.654671260003</v>
          </cell>
          <cell r="H34">
            <v>50259.116742949998</v>
          </cell>
          <cell r="I34">
            <v>49100.053657910001</v>
          </cell>
          <cell r="J34">
            <v>50582.728670529999</v>
          </cell>
          <cell r="K34">
            <v>50681.379891249999</v>
          </cell>
          <cell r="L34">
            <v>49920.58242703</v>
          </cell>
          <cell r="M34">
            <v>52274.355916139997</v>
          </cell>
          <cell r="O34">
            <v>594550.26335716003</v>
          </cell>
        </row>
        <row r="35">
          <cell r="A35" t="str">
            <v xml:space="preserve">    Student</v>
          </cell>
          <cell r="B35">
            <v>21339.622725130001</v>
          </cell>
          <cell r="C35">
            <v>20195.771550360001</v>
          </cell>
          <cell r="D35">
            <v>20328.725538890001</v>
          </cell>
          <cell r="E35">
            <v>18424.841496609999</v>
          </cell>
          <cell r="F35">
            <v>20482.109314580001</v>
          </cell>
          <cell r="G35">
            <v>19888.67420293</v>
          </cell>
          <cell r="H35">
            <v>20608.144047049998</v>
          </cell>
          <cell r="I35">
            <v>19995.927645870001</v>
          </cell>
          <cell r="J35">
            <v>20719.24207244</v>
          </cell>
          <cell r="K35">
            <v>20776.8489935</v>
          </cell>
          <cell r="L35">
            <v>20160.69708238</v>
          </cell>
          <cell r="M35">
            <v>20935.957359510001</v>
          </cell>
          <cell r="O35">
            <v>243856.56202925</v>
          </cell>
        </row>
        <row r="36">
          <cell r="A36" t="str">
            <v xml:space="preserve">    LOC </v>
          </cell>
          <cell r="B36">
            <v>1490332.2153400599</v>
          </cell>
          <cell r="C36">
            <v>1540009.9558514</v>
          </cell>
          <cell r="D36">
            <v>1544229.1612098999</v>
          </cell>
          <cell r="E36">
            <v>1396241.8471726</v>
          </cell>
          <cell r="F36">
            <v>1545839.1879411</v>
          </cell>
          <cell r="G36">
            <v>1495973.4076849299</v>
          </cell>
          <cell r="H36">
            <v>1545839.1879411</v>
          </cell>
          <cell r="I36">
            <v>1495973.4076849299</v>
          </cell>
          <cell r="J36">
            <v>1545839.1879411</v>
          </cell>
          <cell r="K36">
            <v>1545839.1879411</v>
          </cell>
          <cell r="L36">
            <v>1495973.4076849299</v>
          </cell>
          <cell r="M36">
            <v>1545839.1879411</v>
          </cell>
          <cell r="O36">
            <v>18187929.342334252</v>
          </cell>
        </row>
        <row r="37">
          <cell r="A37" t="str">
            <v xml:space="preserve">    Fixed Rate Demands</v>
          </cell>
          <cell r="B37">
            <v>2027.41598939</v>
          </cell>
          <cell r="C37">
            <v>1959.5915735200001</v>
          </cell>
          <cell r="D37">
            <v>1939.2969498299999</v>
          </cell>
          <cell r="E37">
            <v>1741.2281328700001</v>
          </cell>
          <cell r="F37">
            <v>1894.77465706</v>
          </cell>
          <cell r="G37">
            <v>1812.3684279300001</v>
          </cell>
          <cell r="H37">
            <v>1882.82454624</v>
          </cell>
          <cell r="I37">
            <v>1829.1412972999999</v>
          </cell>
          <cell r="J37">
            <v>1870.6221206</v>
          </cell>
          <cell r="K37">
            <v>1859.7762923499999</v>
          </cell>
          <cell r="L37">
            <v>1819.09343423</v>
          </cell>
          <cell r="M37">
            <v>1894.93585297</v>
          </cell>
          <cell r="O37">
            <v>22531.069274289999</v>
          </cell>
        </row>
        <row r="38">
          <cell r="A38" t="str">
            <v xml:space="preserve">    Meritline</v>
          </cell>
          <cell r="B38">
            <v>668020.21311474999</v>
          </cell>
          <cell r="C38">
            <v>706593.24015082</v>
          </cell>
          <cell r="D38">
            <v>725740.45026849001</v>
          </cell>
          <cell r="E38">
            <v>661548.27935343003</v>
          </cell>
          <cell r="F38">
            <v>746585.52730300999</v>
          </cell>
          <cell r="G38">
            <v>724623.41136163997</v>
          </cell>
          <cell r="H38">
            <v>761288.95620000002</v>
          </cell>
          <cell r="I38">
            <v>756682.56599013996</v>
          </cell>
          <cell r="J38">
            <v>784496.77932849003</v>
          </cell>
          <cell r="K38">
            <v>795688.89314794994</v>
          </cell>
          <cell r="L38">
            <v>783417.16118629999</v>
          </cell>
          <cell r="M38">
            <v>824993.37931999995</v>
          </cell>
          <cell r="O38">
            <v>8939678.8567250203</v>
          </cell>
        </row>
        <row r="39">
          <cell r="A39" t="str">
            <v xml:space="preserve">    Meritline/RSPLC CONTRA</v>
          </cell>
          <cell r="B39">
            <v>-767.57134426000005</v>
          </cell>
          <cell r="C39">
            <v>-795.18041557000004</v>
          </cell>
          <cell r="D39">
            <v>-801.41679863000002</v>
          </cell>
          <cell r="E39">
            <v>-725.69289204999995</v>
          </cell>
          <cell r="F39">
            <v>-807.50350848999994</v>
          </cell>
          <cell r="G39">
            <v>-783.41846300999998</v>
          </cell>
          <cell r="H39">
            <v>-813.59021835999999</v>
          </cell>
          <cell r="I39">
            <v>-789.30882740000004</v>
          </cell>
          <cell r="J39">
            <v>-817.64802493000002</v>
          </cell>
          <cell r="K39">
            <v>-821.70583151000005</v>
          </cell>
          <cell r="L39">
            <v>-797.16264658</v>
          </cell>
          <cell r="M39">
            <v>-825.76363807999996</v>
          </cell>
          <cell r="O39">
            <v>-9545.9626088700006</v>
          </cell>
        </row>
        <row r="40">
          <cell r="A40" t="str">
            <v xml:space="preserve">    Loan Advance Suspense</v>
          </cell>
          <cell r="B40">
            <v>4429.0788934399998</v>
          </cell>
          <cell r="C40">
            <v>4576.71485656</v>
          </cell>
          <cell r="D40">
            <v>4589.2538013699996</v>
          </cell>
          <cell r="E40">
            <v>4145.1324657499999</v>
          </cell>
          <cell r="F40">
            <v>4589.2538013699996</v>
          </cell>
          <cell r="G40">
            <v>4441.2133561600003</v>
          </cell>
          <cell r="H40">
            <v>4589.2538013699996</v>
          </cell>
          <cell r="I40">
            <v>4441.2133561600003</v>
          </cell>
          <cell r="J40">
            <v>4589.2538013699996</v>
          </cell>
          <cell r="K40">
            <v>4589.2538013699996</v>
          </cell>
          <cell r="L40">
            <v>4441.2133561600003</v>
          </cell>
          <cell r="M40">
            <v>4589.2538013699996</v>
          </cell>
          <cell r="O40">
            <v>54010.089092449998</v>
          </cell>
        </row>
        <row r="41">
          <cell r="A41" t="str">
            <v xml:space="preserve">    Overdrafts</v>
          </cell>
          <cell r="B41">
            <v>55979.269672130002</v>
          </cell>
          <cell r="C41">
            <v>57845.245327869998</v>
          </cell>
          <cell r="D41">
            <v>58003.725452049999</v>
          </cell>
          <cell r="E41">
            <v>52390.461698630003</v>
          </cell>
          <cell r="F41">
            <v>58003.725452049999</v>
          </cell>
          <cell r="G41">
            <v>56132.637534250003</v>
          </cell>
          <cell r="H41">
            <v>58003.725452049999</v>
          </cell>
          <cell r="I41">
            <v>56132.637534250003</v>
          </cell>
          <cell r="J41">
            <v>58003.725452049999</v>
          </cell>
          <cell r="K41">
            <v>58003.725452049999</v>
          </cell>
          <cell r="L41">
            <v>56132.637534250003</v>
          </cell>
          <cell r="M41">
            <v>58003.725452049999</v>
          </cell>
          <cell r="O41">
            <v>682635.24201368005</v>
          </cell>
        </row>
        <row r="42">
          <cell r="A42" t="str">
            <v xml:space="preserve">   Retail Credit</v>
          </cell>
          <cell r="B42">
            <v>2887577.0627726102</v>
          </cell>
          <cell r="C42">
            <v>2936164.3112125099</v>
          </cell>
          <cell r="D42">
            <v>2956179.84178385</v>
          </cell>
          <cell r="E42">
            <v>2678734.99671866</v>
          </cell>
          <cell r="F42">
            <v>2973486.66719501</v>
          </cell>
          <cell r="G42">
            <v>2876266.6528457301</v>
          </cell>
          <cell r="H42">
            <v>2992751.5786385601</v>
          </cell>
          <cell r="I42">
            <v>2924178.3551726099</v>
          </cell>
          <cell r="J42">
            <v>3022325.1727555799</v>
          </cell>
          <cell r="K42">
            <v>3033524.60360794</v>
          </cell>
          <cell r="L42">
            <v>2959834.9684375999</v>
          </cell>
          <cell r="M42">
            <v>3084795.3988026902</v>
          </cell>
          <cell r="O42">
            <v>35325819.60994336</v>
          </cell>
        </row>
        <row r="43">
          <cell r="A43" t="str">
            <v xml:space="preserve">    Commercial Variable</v>
          </cell>
          <cell r="B43">
            <v>20283.295192649999</v>
          </cell>
          <cell r="C43">
            <v>19334.927057590001</v>
          </cell>
          <cell r="D43">
            <v>17746.319253260001</v>
          </cell>
          <cell r="E43">
            <v>16012.943617630001</v>
          </cell>
          <cell r="F43">
            <v>17709.6996736</v>
          </cell>
          <cell r="G43">
            <v>17122.378451109998</v>
          </cell>
          <cell r="H43">
            <v>17677.100444330001</v>
          </cell>
          <cell r="I43">
            <v>17091.68338006</v>
          </cell>
          <cell r="J43">
            <v>17646.335157760001</v>
          </cell>
          <cell r="K43">
            <v>17632.192725950001</v>
          </cell>
          <cell r="L43">
            <v>17051.36384179</v>
          </cell>
          <cell r="M43">
            <v>17607.773997429998</v>
          </cell>
          <cell r="O43">
            <v>212916.01279315999</v>
          </cell>
        </row>
        <row r="44">
          <cell r="A44" t="str">
            <v xml:space="preserve">    Commercial 6 Month Mtg</v>
          </cell>
          <cell r="B44">
            <v>1785.6593426899999</v>
          </cell>
          <cell r="C44">
            <v>1646.8022544</v>
          </cell>
          <cell r="D44">
            <v>1420.1513449399999</v>
          </cell>
          <cell r="E44">
            <v>1253.1459470699999</v>
          </cell>
          <cell r="F44">
            <v>1301.44406445</v>
          </cell>
          <cell r="G44">
            <v>1155.63270248</v>
          </cell>
          <cell r="H44">
            <v>1166.60865859</v>
          </cell>
          <cell r="I44">
            <v>1127.97543028</v>
          </cell>
          <cell r="J44">
            <v>1164.5746057900001</v>
          </cell>
          <cell r="K44">
            <v>1163.64295036</v>
          </cell>
          <cell r="L44">
            <v>1125.3051852399999</v>
          </cell>
          <cell r="M44">
            <v>1162.0287856100001</v>
          </cell>
          <cell r="O44">
            <v>15472.9712719</v>
          </cell>
        </row>
        <row r="45">
          <cell r="A45" t="str">
            <v xml:space="preserve">    Commercial 1 Year Mtg</v>
          </cell>
          <cell r="B45">
            <v>95920.622135280006</v>
          </cell>
          <cell r="C45">
            <v>97290.778591099996</v>
          </cell>
          <cell r="D45">
            <v>95296.646530960003</v>
          </cell>
          <cell r="E45">
            <v>84833.540626379996</v>
          </cell>
          <cell r="F45">
            <v>92925.326539729998</v>
          </cell>
          <cell r="G45">
            <v>89240.392395160001</v>
          </cell>
          <cell r="H45">
            <v>89354.882879590004</v>
          </cell>
          <cell r="I45">
            <v>83731.034571679993</v>
          </cell>
          <cell r="J45">
            <v>77343.944182809995</v>
          </cell>
          <cell r="K45">
            <v>69419.982605669997</v>
          </cell>
          <cell r="L45">
            <v>65992.413905730005</v>
          </cell>
          <cell r="M45">
            <v>65864.548698059996</v>
          </cell>
          <cell r="O45">
            <v>1007214.11366215</v>
          </cell>
        </row>
        <row r="46">
          <cell r="A46" t="str">
            <v xml:space="preserve">    Commercial 2 Year Mtg</v>
          </cell>
          <cell r="B46">
            <v>35864.965235019998</v>
          </cell>
          <cell r="C46">
            <v>36660.452440350004</v>
          </cell>
          <cell r="D46">
            <v>34391.593989640001</v>
          </cell>
          <cell r="E46">
            <v>29564.633473590002</v>
          </cell>
          <cell r="F46">
            <v>32576.861944780001</v>
          </cell>
          <cell r="G46">
            <v>31468.100786790001</v>
          </cell>
          <cell r="H46">
            <v>32456.886684329998</v>
          </cell>
          <cell r="I46">
            <v>31057.733148980002</v>
          </cell>
          <cell r="J46">
            <v>31827.953932209999</v>
          </cell>
          <cell r="K46">
            <v>31776.572001879998</v>
          </cell>
          <cell r="L46">
            <v>30700.37545163</v>
          </cell>
          <cell r="M46">
            <v>31510.90007019</v>
          </cell>
          <cell r="O46">
            <v>389857.02915939002</v>
          </cell>
        </row>
        <row r="47">
          <cell r="A47" t="str">
            <v xml:space="preserve">    Commercial 3 Year Mtg</v>
          </cell>
          <cell r="B47">
            <v>52435.832450989998</v>
          </cell>
          <cell r="C47">
            <v>53879.773799659997</v>
          </cell>
          <cell r="D47">
            <v>53093.487928130002</v>
          </cell>
          <cell r="E47">
            <v>47401.359370240003</v>
          </cell>
          <cell r="F47">
            <v>51936.056504200002</v>
          </cell>
          <cell r="G47">
            <v>49820.539390170001</v>
          </cell>
          <cell r="H47">
            <v>49272.497845509999</v>
          </cell>
          <cell r="I47">
            <v>43937.385274439999</v>
          </cell>
          <cell r="J47">
            <v>43359.674377329997</v>
          </cell>
          <cell r="K47">
            <v>42846.294148339999</v>
          </cell>
          <cell r="L47">
            <v>40949.945368950001</v>
          </cell>
          <cell r="M47">
            <v>40576.09373588</v>
          </cell>
          <cell r="O47">
            <v>569508.94019383995</v>
          </cell>
        </row>
        <row r="48">
          <cell r="A48" t="str">
            <v xml:space="preserve">    Commercial 4 Year Mtg</v>
          </cell>
          <cell r="B48">
            <v>71966.444118710002</v>
          </cell>
          <cell r="C48">
            <v>75014.75663915</v>
          </cell>
          <cell r="D48">
            <v>74718.921565159995</v>
          </cell>
          <cell r="E48">
            <v>67026.572434250003</v>
          </cell>
          <cell r="F48">
            <v>73987.472517000002</v>
          </cell>
          <cell r="G48">
            <v>71422.083702599994</v>
          </cell>
          <cell r="H48">
            <v>73609.474907919997</v>
          </cell>
          <cell r="I48">
            <v>71041.308808340007</v>
          </cell>
          <cell r="J48">
            <v>73208.522298669996</v>
          </cell>
          <cell r="K48">
            <v>73011.705220479998</v>
          </cell>
          <cell r="L48">
            <v>70502.790442109996</v>
          </cell>
          <cell r="M48">
            <v>72678.179628989994</v>
          </cell>
          <cell r="O48">
            <v>868188.23228338</v>
          </cell>
        </row>
        <row r="49">
          <cell r="A49" t="str">
            <v xml:space="preserve">    Commercial 5 Year Mtg</v>
          </cell>
          <cell r="B49">
            <v>430635.33371057</v>
          </cell>
          <cell r="C49">
            <v>449360.85045318003</v>
          </cell>
          <cell r="D49">
            <v>451720.29768865003</v>
          </cell>
          <cell r="E49">
            <v>405753.39672806999</v>
          </cell>
          <cell r="F49">
            <v>446298.60063141002</v>
          </cell>
          <cell r="G49">
            <v>429894.53595873999</v>
          </cell>
          <cell r="H49">
            <v>440706.32706712</v>
          </cell>
          <cell r="I49">
            <v>421275.71225564001</v>
          </cell>
          <cell r="J49">
            <v>431531.7602127</v>
          </cell>
          <cell r="K49">
            <v>430291.28330158</v>
          </cell>
          <cell r="L49">
            <v>414920.23187810997</v>
          </cell>
          <cell r="M49">
            <v>422107.90559302998</v>
          </cell>
          <cell r="O49">
            <v>5174496.2354787998</v>
          </cell>
        </row>
        <row r="50">
          <cell r="A50" t="str">
            <v xml:space="preserve">   Commercial Mortgages</v>
          </cell>
          <cell r="B50">
            <v>708892.15218591003</v>
          </cell>
          <cell r="C50">
            <v>733188.34123542998</v>
          </cell>
          <cell r="D50">
            <v>728387.41830073996</v>
          </cell>
          <cell r="E50">
            <v>651845.59219722997</v>
          </cell>
          <cell r="F50">
            <v>716735.46187517</v>
          </cell>
          <cell r="G50">
            <v>690123.66338705004</v>
          </cell>
          <cell r="H50">
            <v>704243.77848739002</v>
          </cell>
          <cell r="I50">
            <v>669262.83286941994</v>
          </cell>
          <cell r="J50">
            <v>676082.76476726995</v>
          </cell>
          <cell r="K50">
            <v>666141.67295426002</v>
          </cell>
          <cell r="L50">
            <v>641242.42607356003</v>
          </cell>
          <cell r="M50">
            <v>651507.43050918996</v>
          </cell>
          <cell r="O50">
            <v>8237653.5348426197</v>
          </cell>
        </row>
        <row r="51">
          <cell r="A51" t="str">
            <v xml:space="preserve">    Instalment - Commercial</v>
          </cell>
          <cell r="B51">
            <v>1395004.4909733201</v>
          </cell>
          <cell r="C51">
            <v>1262466.9450525199</v>
          </cell>
          <cell r="D51">
            <v>1276486.68070761</v>
          </cell>
          <cell r="E51">
            <v>1151789.50766566</v>
          </cell>
          <cell r="F51">
            <v>1273614.2664308399</v>
          </cell>
          <cell r="G51">
            <v>1231143.0905385199</v>
          </cell>
          <cell r="H51">
            <v>1270734.6576761201</v>
          </cell>
          <cell r="I51">
            <v>1228454.25578318</v>
          </cell>
          <cell r="J51">
            <v>1267934.65029517</v>
          </cell>
          <cell r="K51">
            <v>1266483.9800178099</v>
          </cell>
          <cell r="L51">
            <v>1224320.3458106299</v>
          </cell>
          <cell r="M51">
            <v>1263742.08583953</v>
          </cell>
          <cell r="O51">
            <v>15112174.956790909</v>
          </cell>
        </row>
        <row r="52">
          <cell r="A52" t="str">
            <v xml:space="preserve">    Fixed Instalment - Commercial</v>
          </cell>
          <cell r="B52">
            <v>3370882.9827448698</v>
          </cell>
          <cell r="C52">
            <v>3487739.4157329001</v>
          </cell>
          <cell r="D52">
            <v>3489107.2929348201</v>
          </cell>
          <cell r="E52">
            <v>3125936.17391604</v>
          </cell>
          <cell r="F52">
            <v>3427579.6688218401</v>
          </cell>
          <cell r="G52">
            <v>3289565.47982122</v>
          </cell>
          <cell r="H52">
            <v>3369787.93373062</v>
          </cell>
          <cell r="I52">
            <v>3233027.71217658</v>
          </cell>
          <cell r="J52">
            <v>3308279.0229347702</v>
          </cell>
          <cell r="K52">
            <v>3281374.4462138098</v>
          </cell>
          <cell r="L52">
            <v>3153269.8286725502</v>
          </cell>
          <cell r="M52">
            <v>3233607.4085273198</v>
          </cell>
          <cell r="O52">
            <v>39770157.366227344</v>
          </cell>
        </row>
        <row r="53">
          <cell r="A53" t="str">
            <v xml:space="preserve">    Demand - Commercial</v>
          </cell>
          <cell r="B53">
            <v>1221769.5866632599</v>
          </cell>
          <cell r="C53">
            <v>1267650.11881785</v>
          </cell>
          <cell r="D53">
            <v>1279969.8468369001</v>
          </cell>
          <cell r="E53">
            <v>1154910.4841188199</v>
          </cell>
          <cell r="F53">
            <v>1277079.60688509</v>
          </cell>
          <cell r="G53">
            <v>1234493.2729380301</v>
          </cell>
          <cell r="H53">
            <v>1274206.3076702501</v>
          </cell>
          <cell r="I53">
            <v>1231797.6152742801</v>
          </cell>
          <cell r="J53">
            <v>1271385.58113409</v>
          </cell>
          <cell r="K53">
            <v>1269937.85414023</v>
          </cell>
          <cell r="L53">
            <v>1227661.12704202</v>
          </cell>
          <cell r="M53">
            <v>1267187.5362011101</v>
          </cell>
          <cell r="O53">
            <v>14978048.93772193</v>
          </cell>
        </row>
        <row r="54">
          <cell r="A54" t="str">
            <v xml:space="preserve">    Fixed Demand - Commercial</v>
          </cell>
          <cell r="B54">
            <v>163110.9927947</v>
          </cell>
          <cell r="C54">
            <v>168728.79875983999</v>
          </cell>
          <cell r="D54">
            <v>168439.13347954999</v>
          </cell>
          <cell r="E54">
            <v>150036.09998547001</v>
          </cell>
          <cell r="F54">
            <v>163542.95361216</v>
          </cell>
          <cell r="G54">
            <v>157398.76790132001</v>
          </cell>
          <cell r="H54">
            <v>161487.15181571001</v>
          </cell>
          <cell r="I54">
            <v>155160.71634607</v>
          </cell>
          <cell r="J54">
            <v>159130.81232388</v>
          </cell>
          <cell r="K54">
            <v>158040.40971491</v>
          </cell>
          <cell r="L54">
            <v>152285.4228993</v>
          </cell>
          <cell r="M54">
            <v>156674.99003357999</v>
          </cell>
          <cell r="O54">
            <v>1914036.2496664899</v>
          </cell>
        </row>
        <row r="55">
          <cell r="A55" t="str">
            <v xml:space="preserve">    LOC - Commercial</v>
          </cell>
          <cell r="B55">
            <v>1556445.3862568301</v>
          </cell>
          <cell r="C55">
            <v>1633576.14374317</v>
          </cell>
          <cell r="D55">
            <v>1660909.3564383599</v>
          </cell>
          <cell r="E55">
            <v>1498670.05017123</v>
          </cell>
          <cell r="F55">
            <v>1657590.1645821901</v>
          </cell>
          <cell r="G55">
            <v>1602414.3511986299</v>
          </cell>
          <cell r="H55">
            <v>1654133.8725000001</v>
          </cell>
          <cell r="I55">
            <v>1599451.61261644</v>
          </cell>
          <cell r="J55">
            <v>1650896.3478493199</v>
          </cell>
          <cell r="K55">
            <v>1649224.6389657501</v>
          </cell>
          <cell r="L55">
            <v>1594554.93170548</v>
          </cell>
          <cell r="M55">
            <v>1646106.62886986</v>
          </cell>
          <cell r="O55">
            <v>19403973.48489726</v>
          </cell>
        </row>
        <row r="56">
          <cell r="A56" t="str">
            <v xml:space="preserve">    Overdrafts - Commercial</v>
          </cell>
          <cell r="B56">
            <v>18650.013934430001</v>
          </cell>
          <cell r="C56">
            <v>19271.681065569999</v>
          </cell>
          <cell r="D56">
            <v>19324.48019178</v>
          </cell>
          <cell r="E56">
            <v>17454.369205480001</v>
          </cell>
          <cell r="F56">
            <v>19324.48019178</v>
          </cell>
          <cell r="G56">
            <v>18701.109863009999</v>
          </cell>
          <cell r="H56">
            <v>19324.48019178</v>
          </cell>
          <cell r="I56">
            <v>18701.109863009999</v>
          </cell>
          <cell r="J56">
            <v>19324.48019178</v>
          </cell>
          <cell r="K56">
            <v>19324.48019178</v>
          </cell>
          <cell r="L56">
            <v>18701.109863009999</v>
          </cell>
          <cell r="M56">
            <v>19324.48019178</v>
          </cell>
          <cell r="O56">
            <v>227426.27494519</v>
          </cell>
        </row>
        <row r="57">
          <cell r="A57" t="str">
            <v xml:space="preserve">   Commercial Credit</v>
          </cell>
          <cell r="B57">
            <v>7725863.4533674102</v>
          </cell>
          <cell r="C57">
            <v>7839433.1031718496</v>
          </cell>
          <cell r="D57">
            <v>7894236.7905890197</v>
          </cell>
          <cell r="E57">
            <v>7098796.6850627</v>
          </cell>
          <cell r="F57">
            <v>7818731.1405239003</v>
          </cell>
          <cell r="G57">
            <v>7533716.07226073</v>
          </cell>
          <cell r="H57">
            <v>7749674.4035844803</v>
          </cell>
          <cell r="I57">
            <v>7466593.0220595598</v>
          </cell>
          <cell r="J57">
            <v>7676950.8947290098</v>
          </cell>
          <cell r="K57">
            <v>7644385.80924429</v>
          </cell>
          <cell r="L57">
            <v>7370792.7659929898</v>
          </cell>
          <cell r="M57">
            <v>7586643.1296631796</v>
          </cell>
          <cell r="O57">
            <v>91405817.270249113</v>
          </cell>
        </row>
        <row r="58">
          <cell r="A58" t="str">
            <v xml:space="preserve">  Total Loans</v>
          </cell>
          <cell r="B58">
            <v>17553717.663767099</v>
          </cell>
          <cell r="C58">
            <v>18072385.249619801</v>
          </cell>
          <cell r="D58">
            <v>18059737.744785599</v>
          </cell>
          <cell r="E58">
            <v>16287641.231935101</v>
          </cell>
          <cell r="F58">
            <v>17950308.691216599</v>
          </cell>
          <cell r="G58">
            <v>17301437.789455</v>
          </cell>
          <cell r="H58">
            <v>17888820.599968102</v>
          </cell>
          <cell r="I58">
            <v>17284348.2598808</v>
          </cell>
          <cell r="J58">
            <v>17812653.909063101</v>
          </cell>
          <cell r="K58">
            <v>17843964.182730898</v>
          </cell>
          <cell r="L58">
            <v>17276712.531504001</v>
          </cell>
          <cell r="M58">
            <v>17868633.944298498</v>
          </cell>
          <cell r="O58">
            <v>211200361.7982246</v>
          </cell>
        </row>
        <row r="59">
          <cell r="A59" t="str">
            <v xml:space="preserve"> Total Interest Income</v>
          </cell>
          <cell r="B59">
            <v>18501588.3169128</v>
          </cell>
          <cell r="C59">
            <v>19040053.871587999</v>
          </cell>
          <cell r="D59">
            <v>18991325.252035499</v>
          </cell>
          <cell r="E59">
            <v>17128262.136342801</v>
          </cell>
          <cell r="F59">
            <v>18874109.3699154</v>
          </cell>
          <cell r="G59">
            <v>18202378.599880502</v>
          </cell>
          <cell r="H59">
            <v>18818289.0944901</v>
          </cell>
          <cell r="I59">
            <v>18155318.865150999</v>
          </cell>
          <cell r="J59">
            <v>18696287.9916244</v>
          </cell>
          <cell r="K59">
            <v>18721117.638185799</v>
          </cell>
          <cell r="L59">
            <v>18103088.857158899</v>
          </cell>
          <cell r="M59">
            <v>18702520.899824198</v>
          </cell>
          <cell r="O59">
            <v>221934340.89310938</v>
          </cell>
        </row>
        <row r="61">
          <cell r="A61" t="str">
            <v>Interest Expense:</v>
          </cell>
        </row>
        <row r="62">
          <cell r="A62" t="str">
            <v xml:space="preserve">    Plan 24</v>
          </cell>
          <cell r="B62">
            <v>7065.9778073099997</v>
          </cell>
          <cell r="C62">
            <v>7301.5104008799999</v>
          </cell>
          <cell r="D62">
            <v>7321.5145389700001</v>
          </cell>
          <cell r="E62">
            <v>6612.9808739099999</v>
          </cell>
          <cell r="F62">
            <v>7321.5145389700001</v>
          </cell>
          <cell r="G62">
            <v>7085.3366506100001</v>
          </cell>
          <cell r="H62">
            <v>7321.5145389700001</v>
          </cell>
          <cell r="I62">
            <v>7085.3366506100001</v>
          </cell>
          <cell r="J62">
            <v>7321.5145389700001</v>
          </cell>
          <cell r="K62">
            <v>7321.5145389700001</v>
          </cell>
          <cell r="L62">
            <v>7085.3366506100001</v>
          </cell>
          <cell r="M62">
            <v>7321.5145389700001</v>
          </cell>
          <cell r="O62">
            <v>86165.566267749993</v>
          </cell>
        </row>
        <row r="63">
          <cell r="A63" t="str">
            <v xml:space="preserve">    US Savings &amp; Chequing</v>
          </cell>
          <cell r="B63">
            <v>28939.578689819999</v>
          </cell>
          <cell r="C63">
            <v>29798.514419520001</v>
          </cell>
          <cell r="D63">
            <v>29896.329502699999</v>
          </cell>
          <cell r="E63">
            <v>27227.073091080001</v>
          </cell>
          <cell r="F63">
            <v>30326.717357040001</v>
          </cell>
          <cell r="G63">
            <v>29579.274419329999</v>
          </cell>
          <cell r="H63">
            <v>31141.805602050001</v>
          </cell>
          <cell r="I63">
            <v>30717.187334599999</v>
          </cell>
          <cell r="J63">
            <v>32058.56188533</v>
          </cell>
          <cell r="K63">
            <v>32448.599209799999</v>
          </cell>
          <cell r="L63">
            <v>31207.818642940001</v>
          </cell>
          <cell r="M63">
            <v>31742.18145529</v>
          </cell>
          <cell r="O63">
            <v>365083.64160949999</v>
          </cell>
        </row>
        <row r="64">
          <cell r="A64" t="str">
            <v xml:space="preserve">    Maximiser</v>
          </cell>
          <cell r="B64">
            <v>8364.5701072499996</v>
          </cell>
          <cell r="C64">
            <v>8612.83318091</v>
          </cell>
          <cell r="D64">
            <v>8641.1052479600003</v>
          </cell>
          <cell r="E64">
            <v>7869.5949466499997</v>
          </cell>
          <cell r="F64">
            <v>8765.5026521899999</v>
          </cell>
          <cell r="G64">
            <v>8549.4649906499999</v>
          </cell>
          <cell r="H64">
            <v>9001.0922157999994</v>
          </cell>
          <cell r="I64">
            <v>8878.3624303699999</v>
          </cell>
          <cell r="J64">
            <v>9266.0674871400006</v>
          </cell>
          <cell r="K64">
            <v>9378.80218737</v>
          </cell>
          <cell r="L64">
            <v>9020.1723665299996</v>
          </cell>
          <cell r="M64">
            <v>9174.6222272499999</v>
          </cell>
          <cell r="O64">
            <v>105522.19004007</v>
          </cell>
        </row>
        <row r="65">
          <cell r="A65" t="str">
            <v xml:space="preserve">    Adv Savings - Commercial</v>
          </cell>
          <cell r="B65">
            <v>109609.8515912</v>
          </cell>
          <cell r="C65">
            <v>112863.10703698</v>
          </cell>
          <cell r="D65">
            <v>114321.95895563001</v>
          </cell>
          <cell r="E65">
            <v>106022.98188387</v>
          </cell>
          <cell r="F65">
            <v>120238.74507669</v>
          </cell>
          <cell r="G65">
            <v>119299.04591633999</v>
          </cell>
          <cell r="H65">
            <v>127402.35198531</v>
          </cell>
          <cell r="I65">
            <v>127391.79781379001</v>
          </cell>
          <cell r="J65">
            <v>135045.92373074999</v>
          </cell>
          <cell r="K65">
            <v>138650.43593077999</v>
          </cell>
          <cell r="L65">
            <v>135883.68508502</v>
          </cell>
          <cell r="M65">
            <v>141429.62056333999</v>
          </cell>
          <cell r="O65">
            <v>1488159.5055696999</v>
          </cell>
        </row>
        <row r="66">
          <cell r="A66" t="str">
            <v xml:space="preserve">    Adv Savings - Retail</v>
          </cell>
          <cell r="B66">
            <v>1128886.7517418</v>
          </cell>
          <cell r="C66">
            <v>1162392.46673839</v>
          </cell>
          <cell r="D66">
            <v>1166208.08092466</v>
          </cell>
          <cell r="E66">
            <v>1062084.64830137</v>
          </cell>
          <cell r="F66">
            <v>1182996.8202500001</v>
          </cell>
          <cell r="G66">
            <v>1153840.26349315</v>
          </cell>
          <cell r="H66">
            <v>1214792.1091130101</v>
          </cell>
          <cell r="I66">
            <v>1198228.43311644</v>
          </cell>
          <cell r="J66">
            <v>1250553.30929795</v>
          </cell>
          <cell r="K66">
            <v>1265768.04283904</v>
          </cell>
          <cell r="L66">
            <v>1217367.1765068499</v>
          </cell>
          <cell r="M66">
            <v>1238211.81033219</v>
          </cell>
          <cell r="O66">
            <v>14241329.912654851</v>
          </cell>
        </row>
        <row r="67">
          <cell r="A67" t="str">
            <v xml:space="preserve">    Prime Related Chequing</v>
          </cell>
          <cell r="B67">
            <v>112839.37171648</v>
          </cell>
          <cell r="C67">
            <v>116188.47989401</v>
          </cell>
          <cell r="D67">
            <v>117690.31525556</v>
          </cell>
          <cell r="E67">
            <v>109146.81949357</v>
          </cell>
          <cell r="F67">
            <v>123781.43300932</v>
          </cell>
          <cell r="G67">
            <v>122814.04687617</v>
          </cell>
          <cell r="H67">
            <v>131156.10670721001</v>
          </cell>
          <cell r="I67">
            <v>131145.24130642999</v>
          </cell>
          <cell r="J67">
            <v>139024.88684316</v>
          </cell>
          <cell r="K67">
            <v>142735.6018229</v>
          </cell>
          <cell r="L67">
            <v>139887.33206186001</v>
          </cell>
          <cell r="M67">
            <v>145596.67117884001</v>
          </cell>
          <cell r="O67">
            <v>1532006.3061655101</v>
          </cell>
        </row>
        <row r="68">
          <cell r="A68" t="str">
            <v xml:space="preserve">    OHOSP/CAIS/RESP</v>
          </cell>
          <cell r="B68">
            <v>23086.241315300002</v>
          </cell>
          <cell r="C68">
            <v>23771.44758149</v>
          </cell>
          <cell r="D68">
            <v>23849.478148319999</v>
          </cell>
          <cell r="E68">
            <v>21720.106808690001</v>
          </cell>
          <cell r="F68">
            <v>24192.814942069999</v>
          </cell>
          <cell r="G68">
            <v>23596.550408669998</v>
          </cell>
          <cell r="H68">
            <v>24843.042996749999</v>
          </cell>
          <cell r="I68">
            <v>24504.3083472</v>
          </cell>
          <cell r="J68">
            <v>25574.374683940001</v>
          </cell>
          <cell r="K68">
            <v>25885.52221535</v>
          </cell>
          <cell r="L68">
            <v>24895.70226269</v>
          </cell>
          <cell r="M68">
            <v>25321.98403761</v>
          </cell>
          <cell r="O68">
            <v>291241.57374808</v>
          </cell>
        </row>
        <row r="69">
          <cell r="A69" t="str">
            <v xml:space="preserve">   Demand Deposits</v>
          </cell>
          <cell r="B69">
            <v>1418792.3429691601</v>
          </cell>
          <cell r="C69">
            <v>1460928.35925218</v>
          </cell>
          <cell r="D69">
            <v>1467928.7825738001</v>
          </cell>
          <cell r="E69">
            <v>1340684.20539914</v>
          </cell>
          <cell r="F69">
            <v>1497623.5478262799</v>
          </cell>
          <cell r="G69">
            <v>1464763.9827549199</v>
          </cell>
          <cell r="H69">
            <v>1545658.0231591</v>
          </cell>
          <cell r="I69">
            <v>1527950.6669994399</v>
          </cell>
          <cell r="J69">
            <v>1598844.6384672399</v>
          </cell>
          <cell r="K69">
            <v>1622188.51874421</v>
          </cell>
          <cell r="L69">
            <v>1565347.2235765001</v>
          </cell>
          <cell r="M69">
            <v>1598798.4043334899</v>
          </cell>
          <cell r="O69">
            <v>18109508.696055461</v>
          </cell>
        </row>
        <row r="70">
          <cell r="A70" t="str">
            <v xml:space="preserve">     Retail Short Terms</v>
          </cell>
          <cell r="B70">
            <v>238553.09192008001</v>
          </cell>
          <cell r="C70">
            <v>217017.56349378001</v>
          </cell>
          <cell r="D70">
            <v>202503.61168880999</v>
          </cell>
          <cell r="E70">
            <v>179529.23703488</v>
          </cell>
          <cell r="F70">
            <v>200565.80608703999</v>
          </cell>
          <cell r="G70">
            <v>196361.77789346001</v>
          </cell>
          <cell r="H70">
            <v>206643.6163469</v>
          </cell>
          <cell r="I70">
            <v>200829.32435089999</v>
          </cell>
          <cell r="J70">
            <v>209756.21410380999</v>
          </cell>
          <cell r="K70">
            <v>212872.41391075999</v>
          </cell>
          <cell r="L70">
            <v>209344.56571441999</v>
          </cell>
          <cell r="M70">
            <v>220255.53668388</v>
          </cell>
          <cell r="O70">
            <v>2494232.7592287199</v>
          </cell>
        </row>
        <row r="71">
          <cell r="A71" t="str">
            <v xml:space="preserve">     CBC GSC</v>
          </cell>
          <cell r="B71">
            <v>53472.530387979998</v>
          </cell>
          <cell r="C71">
            <v>46070.367975410001</v>
          </cell>
          <cell r="D71">
            <v>46947.046347950003</v>
          </cell>
          <cell r="E71">
            <v>43131.098432879997</v>
          </cell>
          <cell r="F71">
            <v>48548.679986299998</v>
          </cell>
          <cell r="G71">
            <v>47796.261320550002</v>
          </cell>
          <cell r="H71">
            <v>50319.627189040002</v>
          </cell>
          <cell r="I71">
            <v>48962.428372599999</v>
          </cell>
          <cell r="J71">
            <v>51204.269506850003</v>
          </cell>
          <cell r="K71">
            <v>51968.625493150001</v>
          </cell>
          <cell r="L71">
            <v>51110.444268489999</v>
          </cell>
          <cell r="M71">
            <v>53777.844016440002</v>
          </cell>
          <cell r="O71">
            <v>593309.22329763998</v>
          </cell>
        </row>
        <row r="72">
          <cell r="A72" t="str">
            <v xml:space="preserve">    Short Terms</v>
          </cell>
          <cell r="B72">
            <v>292025.62230806</v>
          </cell>
          <cell r="C72">
            <v>263087.93146918999</v>
          </cell>
          <cell r="D72">
            <v>249450.65803676</v>
          </cell>
          <cell r="E72">
            <v>222660.33546775999</v>
          </cell>
          <cell r="F72">
            <v>249114.48607334</v>
          </cell>
          <cell r="G72">
            <v>244158.03921401</v>
          </cell>
          <cell r="H72">
            <v>256963.24353594001</v>
          </cell>
          <cell r="I72">
            <v>249791.75272349999</v>
          </cell>
          <cell r="J72">
            <v>260960.48361066001</v>
          </cell>
          <cell r="K72">
            <v>264841.03940390999</v>
          </cell>
          <cell r="L72">
            <v>260455.00998291001</v>
          </cell>
          <cell r="M72">
            <v>274033.38070032001</v>
          </cell>
          <cell r="O72">
            <v>3087541.9825263601</v>
          </cell>
        </row>
        <row r="73">
          <cell r="A73" t="str">
            <v xml:space="preserve">     RSP/GIC 1 year</v>
          </cell>
          <cell r="B73">
            <v>745072.33938934002</v>
          </cell>
          <cell r="C73">
            <v>778294.15472341003</v>
          </cell>
          <cell r="D73">
            <v>788270.03793986002</v>
          </cell>
          <cell r="E73">
            <v>713760.67791436997</v>
          </cell>
          <cell r="F73">
            <v>793051.05719003</v>
          </cell>
          <cell r="G73">
            <v>772179.90257729997</v>
          </cell>
          <cell r="H73">
            <v>806605.38094915997</v>
          </cell>
          <cell r="I73">
            <v>774479.44649162004</v>
          </cell>
          <cell r="J73">
            <v>799265.67451441998</v>
          </cell>
          <cell r="K73">
            <v>806699.17262299999</v>
          </cell>
          <cell r="L73">
            <v>788085.95973726001</v>
          </cell>
          <cell r="M73">
            <v>811008.09573625994</v>
          </cell>
          <cell r="O73">
            <v>9376771.8997860309</v>
          </cell>
        </row>
        <row r="74">
          <cell r="A74" t="str">
            <v xml:space="preserve">     RSP/GIC 2 year</v>
          </cell>
          <cell r="B74">
            <v>269519.06595368998</v>
          </cell>
          <cell r="C74">
            <v>281137.53556658002</v>
          </cell>
          <cell r="D74">
            <v>283902.43173885997</v>
          </cell>
          <cell r="E74">
            <v>257672.33052695001</v>
          </cell>
          <cell r="F74">
            <v>285983.61476462998</v>
          </cell>
          <cell r="G74">
            <v>277976.08597354998</v>
          </cell>
          <cell r="H74">
            <v>288217.50760082999</v>
          </cell>
          <cell r="I74">
            <v>273999.83850822999</v>
          </cell>
          <cell r="J74">
            <v>279233.37325782998</v>
          </cell>
          <cell r="K74">
            <v>276585.76610746997</v>
          </cell>
          <cell r="L74">
            <v>266912.32504165999</v>
          </cell>
          <cell r="M74">
            <v>276985.03271966998</v>
          </cell>
          <cell r="O74">
            <v>3318124.90775995</v>
          </cell>
        </row>
        <row r="75">
          <cell r="A75" t="str">
            <v xml:space="preserve">     RSP/GIC 3 year</v>
          </cell>
          <cell r="B75">
            <v>457709.49558882002</v>
          </cell>
          <cell r="C75">
            <v>481330.01030461001</v>
          </cell>
          <cell r="D75">
            <v>483665.59713289002</v>
          </cell>
          <cell r="E75">
            <v>433925.05166301999</v>
          </cell>
          <cell r="F75">
            <v>475783.1749865</v>
          </cell>
          <cell r="G75">
            <v>456992.93418013002</v>
          </cell>
          <cell r="H75">
            <v>469532.15404409001</v>
          </cell>
          <cell r="I75">
            <v>444975.17633039999</v>
          </cell>
          <cell r="J75">
            <v>453084.91140278999</v>
          </cell>
          <cell r="K75">
            <v>448158.12430207001</v>
          </cell>
          <cell r="L75">
            <v>430579.14287842001</v>
          </cell>
          <cell r="M75">
            <v>442240.15969771001</v>
          </cell>
          <cell r="O75">
            <v>5477975.9325114498</v>
          </cell>
        </row>
        <row r="76">
          <cell r="A76" t="str">
            <v xml:space="preserve">     RSP/GIC 4 year</v>
          </cell>
          <cell r="B76">
            <v>149148.98825334999</v>
          </cell>
          <cell r="C76">
            <v>157165.20989701999</v>
          </cell>
          <cell r="D76">
            <v>159747.34637643999</v>
          </cell>
          <cell r="E76">
            <v>146504.16706787999</v>
          </cell>
          <cell r="F76">
            <v>164925.75185962001</v>
          </cell>
          <cell r="G76">
            <v>161887.01916095</v>
          </cell>
          <cell r="H76">
            <v>169569.05005280001</v>
          </cell>
          <cell r="I76">
            <v>163768.03307144999</v>
          </cell>
          <cell r="J76">
            <v>170238.23892631999</v>
          </cell>
          <cell r="K76">
            <v>171801.50996408999</v>
          </cell>
          <cell r="L76">
            <v>168090.5925958</v>
          </cell>
          <cell r="M76">
            <v>175967.60458106999</v>
          </cell>
          <cell r="O76">
            <v>1958813.51180679</v>
          </cell>
        </row>
        <row r="77">
          <cell r="A77" t="str">
            <v xml:space="preserve">     RSP/GIC 5 year</v>
          </cell>
          <cell r="B77">
            <v>829474.87357020006</v>
          </cell>
          <cell r="C77">
            <v>870223.68324906996</v>
          </cell>
          <cell r="D77">
            <v>880683.42379340006</v>
          </cell>
          <cell r="E77">
            <v>801394.45348570996</v>
          </cell>
          <cell r="F77">
            <v>893204.61819684005</v>
          </cell>
          <cell r="G77">
            <v>872514.39034061006</v>
          </cell>
          <cell r="H77">
            <v>911543.71429526003</v>
          </cell>
          <cell r="I77">
            <v>877208.41197271005</v>
          </cell>
          <cell r="J77">
            <v>907716.00256609998</v>
          </cell>
          <cell r="K77">
            <v>912967.02146596997</v>
          </cell>
          <cell r="L77">
            <v>891061.46933815</v>
          </cell>
          <cell r="M77">
            <v>931318.21308770997</v>
          </cell>
          <cell r="O77">
            <v>10579310.27536173</v>
          </cell>
        </row>
        <row r="78">
          <cell r="A78" t="str">
            <v xml:space="preserve">    GICs</v>
          </cell>
          <cell r="B78">
            <v>2450924.7627554</v>
          </cell>
          <cell r="C78">
            <v>2568150.59374069</v>
          </cell>
          <cell r="D78">
            <v>2596268.8369814502</v>
          </cell>
          <cell r="E78">
            <v>2353256.6806579302</v>
          </cell>
          <cell r="F78">
            <v>2612948.2169976202</v>
          </cell>
          <cell r="G78">
            <v>2541550.33223254</v>
          </cell>
          <cell r="H78">
            <v>2645467.8069421402</v>
          </cell>
          <cell r="I78">
            <v>2534430.9063744098</v>
          </cell>
          <cell r="J78">
            <v>2609538.20066746</v>
          </cell>
          <cell r="K78">
            <v>2616211.5944626001</v>
          </cell>
          <cell r="L78">
            <v>2544729.4895912898</v>
          </cell>
          <cell r="M78">
            <v>2637519.1058224202</v>
          </cell>
          <cell r="O78">
            <v>30710996.527225949</v>
          </cell>
        </row>
        <row r="79">
          <cell r="A79" t="str">
            <v xml:space="preserve">     LTR 1 year</v>
          </cell>
          <cell r="B79">
            <v>236071.10800139001</v>
          </cell>
          <cell r="C79">
            <v>224093.93589982</v>
          </cell>
          <cell r="D79">
            <v>202782.67631790999</v>
          </cell>
          <cell r="E79">
            <v>167243.68352210001</v>
          </cell>
          <cell r="F79">
            <v>177545.45857027001</v>
          </cell>
          <cell r="G79">
            <v>164115.27387258</v>
          </cell>
          <cell r="H79">
            <v>160467.06877924001</v>
          </cell>
          <cell r="I79">
            <v>146737.45487106999</v>
          </cell>
          <cell r="J79">
            <v>139610.19681917</v>
          </cell>
          <cell r="K79">
            <v>128819.59180536</v>
          </cell>
          <cell r="L79">
            <v>112553.63220420999</v>
          </cell>
          <cell r="M79">
            <v>106267.63637557</v>
          </cell>
          <cell r="O79">
            <v>1966307.7170386901</v>
          </cell>
        </row>
        <row r="80">
          <cell r="A80" t="str">
            <v xml:space="preserve">     LTR 2 year</v>
          </cell>
          <cell r="B80">
            <v>2693.2155222299998</v>
          </cell>
          <cell r="C80">
            <v>2714.24569832</v>
          </cell>
          <cell r="D80">
            <v>2686.2755473299999</v>
          </cell>
          <cell r="E80">
            <v>2381.3641612900001</v>
          </cell>
          <cell r="F80">
            <v>2579.3497947400001</v>
          </cell>
          <cell r="G80">
            <v>2440.1092384200001</v>
          </cell>
          <cell r="H80">
            <v>2417.5906064999999</v>
          </cell>
          <cell r="I80">
            <v>2265.0328714699999</v>
          </cell>
          <cell r="J80">
            <v>2256.3120693599999</v>
          </cell>
          <cell r="K80">
            <v>2186.3555784199998</v>
          </cell>
          <cell r="L80">
            <v>2111.2938268299999</v>
          </cell>
          <cell r="M80">
            <v>2137.5303749899999</v>
          </cell>
          <cell r="O80">
            <v>28868.675289899998</v>
          </cell>
        </row>
        <row r="81">
          <cell r="A81" t="str">
            <v xml:space="preserve">     LTR 3 year</v>
          </cell>
          <cell r="B81">
            <v>6314.7260063900003</v>
          </cell>
          <cell r="C81">
            <v>6543.3379652200001</v>
          </cell>
          <cell r="D81">
            <v>6579.9836691600003</v>
          </cell>
          <cell r="E81">
            <v>5931.0151698500003</v>
          </cell>
          <cell r="F81">
            <v>6498.9453967700001</v>
          </cell>
          <cell r="G81">
            <v>6210.02224269</v>
          </cell>
          <cell r="H81">
            <v>6265.3800812099998</v>
          </cell>
          <cell r="I81">
            <v>5864.0260888499997</v>
          </cell>
          <cell r="J81">
            <v>5928.3650825799996</v>
          </cell>
          <cell r="K81">
            <v>5853.9437622200003</v>
          </cell>
          <cell r="L81">
            <v>5664.0600099499998</v>
          </cell>
          <cell r="M81">
            <v>5756.0157725700001</v>
          </cell>
          <cell r="O81">
            <v>73409.82124746</v>
          </cell>
        </row>
        <row r="82">
          <cell r="A82" t="str">
            <v xml:space="preserve">     LTR 4 year</v>
          </cell>
          <cell r="B82">
            <v>6681.5263134999996</v>
          </cell>
          <cell r="C82">
            <v>6939.4757455999998</v>
          </cell>
          <cell r="D82">
            <v>6985.4161171599999</v>
          </cell>
          <cell r="E82">
            <v>6324.0696615899997</v>
          </cell>
          <cell r="F82">
            <v>6970.7549901800003</v>
          </cell>
          <cell r="G82">
            <v>6747.3015573800003</v>
          </cell>
          <cell r="H82">
            <v>6902.1843704599996</v>
          </cell>
          <cell r="I82">
            <v>6558.6813200300003</v>
          </cell>
          <cell r="J82">
            <v>6780.1456348000002</v>
          </cell>
          <cell r="K82">
            <v>6810.7870045700001</v>
          </cell>
          <cell r="L82">
            <v>6631.3483166300002</v>
          </cell>
          <cell r="M82">
            <v>6888.0780553100003</v>
          </cell>
          <cell r="O82">
            <v>81219.769087210007</v>
          </cell>
        </row>
        <row r="83">
          <cell r="A83" t="str">
            <v xml:space="preserve">     LTR 5 year</v>
          </cell>
          <cell r="B83">
            <v>56141.872847760002</v>
          </cell>
          <cell r="C83">
            <v>57317.275893470003</v>
          </cell>
          <cell r="D83">
            <v>56714.601184519997</v>
          </cell>
          <cell r="E83">
            <v>50975.080557770001</v>
          </cell>
          <cell r="F83">
            <v>56401.493751959999</v>
          </cell>
          <cell r="G83">
            <v>54684.112960070001</v>
          </cell>
          <cell r="H83">
            <v>56585.04184831</v>
          </cell>
          <cell r="I83">
            <v>54080.191560209998</v>
          </cell>
          <cell r="J83">
            <v>55216.382766629999</v>
          </cell>
          <cell r="K83">
            <v>53477.292824080003</v>
          </cell>
          <cell r="L83">
            <v>50475.103200860001</v>
          </cell>
          <cell r="M83">
            <v>51921.692688050003</v>
          </cell>
          <cell r="O83">
            <v>653990.14208369004</v>
          </cell>
        </row>
        <row r="84">
          <cell r="A84" t="str">
            <v xml:space="preserve">    Cashable GICs</v>
          </cell>
          <cell r="B84">
            <v>307902.44869127002</v>
          </cell>
          <cell r="C84">
            <v>297608.27120243001</v>
          </cell>
          <cell r="D84">
            <v>275748.95283607999</v>
          </cell>
          <cell r="E84">
            <v>232855.21307259999</v>
          </cell>
          <cell r="F84">
            <v>249996.00250392</v>
          </cell>
          <cell r="G84">
            <v>234196.81987114</v>
          </cell>
          <cell r="H84">
            <v>232637.26568571999</v>
          </cell>
          <cell r="I84">
            <v>215505.38671163001</v>
          </cell>
          <cell r="J84">
            <v>209791.40237254</v>
          </cell>
          <cell r="K84">
            <v>197147.97097465</v>
          </cell>
          <cell r="L84">
            <v>177435.43755847999</v>
          </cell>
          <cell r="M84">
            <v>172970.95326648999</v>
          </cell>
          <cell r="O84">
            <v>2803796.1247469499</v>
          </cell>
        </row>
        <row r="85">
          <cell r="A85" t="str">
            <v xml:space="preserve">     GIC 11-23 mth</v>
          </cell>
          <cell r="B85">
            <v>2701411.0419322699</v>
          </cell>
          <cell r="C85">
            <v>2795777.5719434102</v>
          </cell>
          <cell r="D85">
            <v>2823409.5010154401</v>
          </cell>
          <cell r="E85">
            <v>2568017.5877247802</v>
          </cell>
          <cell r="F85">
            <v>2783345.6859896998</v>
          </cell>
          <cell r="G85">
            <v>2537541.6329960902</v>
          </cell>
          <cell r="H85">
            <v>2436262.3821813301</v>
          </cell>
          <cell r="I85">
            <v>2252283.31219303</v>
          </cell>
          <cell r="J85">
            <v>2332915.7474986701</v>
          </cell>
          <cell r="K85">
            <v>2354481.40077561</v>
          </cell>
          <cell r="L85">
            <v>2307179.50947183</v>
          </cell>
          <cell r="M85">
            <v>2423694.0696642501</v>
          </cell>
          <cell r="O85">
            <v>30316319.443386409</v>
          </cell>
        </row>
        <row r="86">
          <cell r="A86" t="str">
            <v xml:space="preserve">     GIC 25-35 mth</v>
          </cell>
          <cell r="B86">
            <v>389222.75940946001</v>
          </cell>
          <cell r="C86">
            <v>367571.08834849001</v>
          </cell>
          <cell r="D86">
            <v>355089.45399364998</v>
          </cell>
          <cell r="E86">
            <v>323942.47002955998</v>
          </cell>
          <cell r="F86">
            <v>361679.13631913002</v>
          </cell>
          <cell r="G86">
            <v>353805.44071314001</v>
          </cell>
          <cell r="H86">
            <v>370366.01823983999</v>
          </cell>
          <cell r="I86">
            <v>355653.97257873998</v>
          </cell>
          <cell r="J86">
            <v>368302.31502153998</v>
          </cell>
          <cell r="K86">
            <v>370839.74428757001</v>
          </cell>
          <cell r="L86">
            <v>362435.34937623999</v>
          </cell>
          <cell r="M86">
            <v>379640.25361492002</v>
          </cell>
          <cell r="O86">
            <v>4358548.0019322801</v>
          </cell>
        </row>
        <row r="87">
          <cell r="A87" t="str">
            <v xml:space="preserve">     GIC 36-47 mth</v>
          </cell>
          <cell r="B87">
            <v>79479.881513259999</v>
          </cell>
          <cell r="C87">
            <v>83294.442748589994</v>
          </cell>
          <cell r="D87">
            <v>84315.786533010003</v>
          </cell>
          <cell r="E87">
            <v>76817.410871519998</v>
          </cell>
          <cell r="F87">
            <v>85663.664195689998</v>
          </cell>
          <cell r="G87">
            <v>83664.132894619994</v>
          </cell>
          <cell r="H87">
            <v>87402.431830229994</v>
          </cell>
          <cell r="I87">
            <v>84101.414856810006</v>
          </cell>
          <cell r="J87">
            <v>87089.815284750002</v>
          </cell>
          <cell r="K87">
            <v>87608.802040540002</v>
          </cell>
          <cell r="L87">
            <v>85468.489011540005</v>
          </cell>
          <cell r="M87">
            <v>89265.16997838</v>
          </cell>
          <cell r="O87">
            <v>1014171.44175894</v>
          </cell>
        </row>
        <row r="88">
          <cell r="A88" t="str">
            <v xml:space="preserve">     GIC 49-59 mth</v>
          </cell>
          <cell r="B88">
            <v>107910.544523</v>
          </cell>
          <cell r="C88">
            <v>112965.36586621001</v>
          </cell>
          <cell r="D88">
            <v>114376.69992648</v>
          </cell>
          <cell r="E88">
            <v>104341.60260993001</v>
          </cell>
          <cell r="F88">
            <v>116485.8952801</v>
          </cell>
          <cell r="G88">
            <v>113911.15462806</v>
          </cell>
          <cell r="H88">
            <v>119170.93414801999</v>
          </cell>
          <cell r="I88">
            <v>114572.26683834</v>
          </cell>
          <cell r="J88">
            <v>118688.05373109</v>
          </cell>
          <cell r="K88">
            <v>119547.60378547</v>
          </cell>
          <cell r="L88">
            <v>116825.40196634999</v>
          </cell>
          <cell r="M88">
            <v>122252.72071358</v>
          </cell>
          <cell r="O88">
            <v>1381048.2440166301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3278024.2273779898</v>
          </cell>
          <cell r="C90">
            <v>3359608.4689067001</v>
          </cell>
          <cell r="D90">
            <v>3377191.4414685802</v>
          </cell>
          <cell r="E90">
            <v>3073119.0712357899</v>
          </cell>
          <cell r="F90">
            <v>3347174.3817846202</v>
          </cell>
          <cell r="G90">
            <v>3088922.3612319101</v>
          </cell>
          <cell r="H90">
            <v>3013201.7663994199</v>
          </cell>
          <cell r="I90">
            <v>2806610.96646692</v>
          </cell>
          <cell r="J90">
            <v>2906995.93153605</v>
          </cell>
          <cell r="K90">
            <v>2932477.5508891898</v>
          </cell>
          <cell r="L90">
            <v>2871908.74982596</v>
          </cell>
          <cell r="M90">
            <v>3014852.2139711301</v>
          </cell>
          <cell r="O90">
            <v>37070087.131094262</v>
          </cell>
        </row>
        <row r="91">
          <cell r="A91" t="str">
            <v xml:space="preserve">     Brokerage Long Term</v>
          </cell>
          <cell r="B91">
            <v>77486.232832249996</v>
          </cell>
          <cell r="C91">
            <v>117834.50760899</v>
          </cell>
          <cell r="D91">
            <v>120931.21930469001</v>
          </cell>
          <cell r="E91">
            <v>114930.88563076001</v>
          </cell>
          <cell r="F91">
            <v>132457.94882463</v>
          </cell>
          <cell r="G91">
            <v>132295.18726981999</v>
          </cell>
          <cell r="H91">
            <v>142669.21013779999</v>
          </cell>
          <cell r="I91">
            <v>143662.54537733999</v>
          </cell>
          <cell r="J91">
            <v>151737.44106660999</v>
          </cell>
          <cell r="K91">
            <v>158874.31742122999</v>
          </cell>
          <cell r="L91">
            <v>155232.11181766001</v>
          </cell>
          <cell r="M91">
            <v>167320.48928338001</v>
          </cell>
          <cell r="O91">
            <v>1615432.09657516</v>
          </cell>
        </row>
        <row r="92">
          <cell r="A92" t="str">
            <v xml:space="preserve">     Brokerage Specific Length</v>
          </cell>
          <cell r="B92">
            <v>14583.74422961</v>
          </cell>
          <cell r="C92">
            <v>18515.221285570002</v>
          </cell>
          <cell r="D92">
            <v>20699.281951929999</v>
          </cell>
          <cell r="E92">
            <v>19429.432110969999</v>
          </cell>
          <cell r="F92">
            <v>22323.033475880002</v>
          </cell>
          <cell r="G92">
            <v>22388.622553310001</v>
          </cell>
          <cell r="H92">
            <v>22159.613834029999</v>
          </cell>
          <cell r="I92">
            <v>20993.41282473</v>
          </cell>
          <cell r="J92">
            <v>22505.069748099999</v>
          </cell>
          <cell r="K92">
            <v>23316.946243980001</v>
          </cell>
          <cell r="L92">
            <v>23350.472198759999</v>
          </cell>
          <cell r="M92">
            <v>24940.69776793</v>
          </cell>
          <cell r="O92">
            <v>255205.5482248</v>
          </cell>
        </row>
        <row r="93">
          <cell r="A93" t="str">
            <v xml:space="preserve">    Brokerage Deposit</v>
          </cell>
          <cell r="B93">
            <v>92069.977061860001</v>
          </cell>
          <cell r="C93">
            <v>136349.72889455999</v>
          </cell>
          <cell r="D93">
            <v>141630.50125661999</v>
          </cell>
          <cell r="E93">
            <v>134360.31774172999</v>
          </cell>
          <cell r="F93">
            <v>154780.98230050999</v>
          </cell>
          <cell r="G93">
            <v>154683.80982313</v>
          </cell>
          <cell r="H93">
            <v>164828.82397182999</v>
          </cell>
          <cell r="I93">
            <v>164655.95820207</v>
          </cell>
          <cell r="J93">
            <v>174242.51081471</v>
          </cell>
          <cell r="K93">
            <v>182191.26366520999</v>
          </cell>
          <cell r="L93">
            <v>178582.58401642001</v>
          </cell>
          <cell r="M93">
            <v>192261.18705131</v>
          </cell>
          <cell r="O93">
            <v>1870637.6447999601</v>
          </cell>
        </row>
        <row r="94">
          <cell r="A94" t="str">
            <v xml:space="preserve">     Indexed Linked</v>
          </cell>
          <cell r="B94">
            <v>119892.12904437</v>
          </cell>
          <cell r="C94">
            <v>124473.35431770999</v>
          </cell>
          <cell r="D94">
            <v>125033.69292836</v>
          </cell>
          <cell r="E94">
            <v>113112.21807086001</v>
          </cell>
          <cell r="F94">
            <v>122812.91759537</v>
          </cell>
          <cell r="G94">
            <v>116785.19310913001</v>
          </cell>
          <cell r="H94">
            <v>120851.60152687</v>
          </cell>
          <cell r="I94">
            <v>116106.35975612</v>
          </cell>
          <cell r="J94">
            <v>119842.59792070001</v>
          </cell>
          <cell r="K94">
            <v>119674.56491994001</v>
          </cell>
          <cell r="L94">
            <v>116198.07503949</v>
          </cell>
          <cell r="M94">
            <v>120602.22710756</v>
          </cell>
          <cell r="O94">
            <v>1435384.93133648</v>
          </cell>
        </row>
        <row r="95">
          <cell r="A95" t="str">
            <v xml:space="preserve">     5 Yr Escalator</v>
          </cell>
          <cell r="B95">
            <v>343094.57973325998</v>
          </cell>
          <cell r="C95">
            <v>360500.83223295998</v>
          </cell>
          <cell r="D95">
            <v>364886.94697534997</v>
          </cell>
          <cell r="E95">
            <v>332366.51587904</v>
          </cell>
          <cell r="F95">
            <v>371002.32338125998</v>
          </cell>
          <cell r="G95">
            <v>362578.97832102998</v>
          </cell>
          <cell r="H95">
            <v>378923.94869990001</v>
          </cell>
          <cell r="I95">
            <v>364110.69067461003</v>
          </cell>
          <cell r="J95">
            <v>376957.06848317001</v>
          </cell>
          <cell r="K95">
            <v>379437.62648807</v>
          </cell>
          <cell r="L95">
            <v>370553.12064822001</v>
          </cell>
          <cell r="M95">
            <v>387401.25602946</v>
          </cell>
          <cell r="O95">
            <v>4391813.8875463298</v>
          </cell>
        </row>
        <row r="96">
          <cell r="A96" t="str">
            <v xml:space="preserve">     3 Yr Escalator</v>
          </cell>
          <cell r="B96">
            <v>689314.56842062005</v>
          </cell>
          <cell r="C96">
            <v>728204.60931535996</v>
          </cell>
          <cell r="D96">
            <v>739450.24191019998</v>
          </cell>
          <cell r="E96">
            <v>672726.89293540001</v>
          </cell>
          <cell r="F96">
            <v>747909.92876545002</v>
          </cell>
          <cell r="G96">
            <v>729062.72513894003</v>
          </cell>
          <cell r="H96">
            <v>760844.75038821995</v>
          </cell>
          <cell r="I96">
            <v>731454.52386227006</v>
          </cell>
          <cell r="J96">
            <v>755925.38057710999</v>
          </cell>
          <cell r="K96">
            <v>759041.37570394005</v>
          </cell>
          <cell r="L96">
            <v>739879.308448</v>
          </cell>
          <cell r="M96">
            <v>770256.54713513004</v>
          </cell>
          <cell r="O96">
            <v>8824070.8526006397</v>
          </cell>
        </row>
        <row r="97">
          <cell r="A97" t="str">
            <v xml:space="preserve">    Special Terms</v>
          </cell>
          <cell r="B97">
            <v>1152301.2771982499</v>
          </cell>
          <cell r="C97">
            <v>1213178.79586603</v>
          </cell>
          <cell r="D97">
            <v>1229370.8818139101</v>
          </cell>
          <cell r="E97">
            <v>1118205.6268853</v>
          </cell>
          <cell r="F97">
            <v>1241725.1697420799</v>
          </cell>
          <cell r="G97">
            <v>1208426.8965691</v>
          </cell>
          <cell r="H97">
            <v>1260620.3006149901</v>
          </cell>
          <cell r="I97">
            <v>1211671.5742929999</v>
          </cell>
          <cell r="J97">
            <v>1252725.0469809801</v>
          </cell>
          <cell r="K97">
            <v>1258153.5671119499</v>
          </cell>
          <cell r="L97">
            <v>1226630.50413571</v>
          </cell>
          <cell r="M97">
            <v>1278260.0302721499</v>
          </cell>
          <cell r="O97">
            <v>14651269.67148345</v>
          </cell>
        </row>
        <row r="98">
          <cell r="A98" t="str">
            <v xml:space="preserve">   Fixed Deposits</v>
          </cell>
          <cell r="B98">
            <v>7573248.3153928304</v>
          </cell>
          <cell r="C98">
            <v>7837983.7900796002</v>
          </cell>
          <cell r="D98">
            <v>7869661.2723933998</v>
          </cell>
          <cell r="E98">
            <v>7134457.2450611098</v>
          </cell>
          <cell r="F98">
            <v>7855739.2394020902</v>
          </cell>
          <cell r="G98">
            <v>7471938.2589418301</v>
          </cell>
          <cell r="H98">
            <v>7573719.2071500402</v>
          </cell>
          <cell r="I98">
            <v>7182666.5447715297</v>
          </cell>
          <cell r="J98">
            <v>7414253.5759824002</v>
          </cell>
          <cell r="K98">
            <v>7451022.9865075098</v>
          </cell>
          <cell r="L98">
            <v>7259741.77511077</v>
          </cell>
          <cell r="M98">
            <v>7569896.8710838202</v>
          </cell>
          <cell r="O98">
            <v>90194329.081876934</v>
          </cell>
        </row>
        <row r="99">
          <cell r="A99" t="str">
            <v xml:space="preserve">  Member Deposits</v>
          </cell>
          <cell r="B99">
            <v>8992040.65836199</v>
          </cell>
          <cell r="C99">
            <v>9298912.1493317802</v>
          </cell>
          <cell r="D99">
            <v>9337590.0549672004</v>
          </cell>
          <cell r="E99">
            <v>8475141.4504602496</v>
          </cell>
          <cell r="F99">
            <v>9353362.7872283701</v>
          </cell>
          <cell r="G99">
            <v>8936702.2416967507</v>
          </cell>
          <cell r="H99">
            <v>9119377.2303091399</v>
          </cell>
          <cell r="I99">
            <v>8710617.2117709704</v>
          </cell>
          <cell r="J99">
            <v>9013098.2144496404</v>
          </cell>
          <cell r="K99">
            <v>9073211.5052517205</v>
          </cell>
          <cell r="L99">
            <v>8825088.9986872692</v>
          </cell>
          <cell r="M99">
            <v>9168695.2754173093</v>
          </cell>
          <cell r="O99">
            <v>108303837.77793239</v>
          </cell>
        </row>
        <row r="100">
          <cell r="A100" t="str">
            <v xml:space="preserve">   Cuco Loan</v>
          </cell>
          <cell r="B100">
            <v>762669.39890709997</v>
          </cell>
          <cell r="C100">
            <v>665344.26229508</v>
          </cell>
          <cell r="D100">
            <v>626208.21917807998</v>
          </cell>
          <cell r="E100">
            <v>510597.26027397002</v>
          </cell>
          <cell r="F100">
            <v>480964.38356163999</v>
          </cell>
          <cell r="G100">
            <v>367846.57534247002</v>
          </cell>
          <cell r="H100">
            <v>282438.35616437998</v>
          </cell>
          <cell r="I100">
            <v>240339.7260274</v>
          </cell>
          <cell r="J100">
            <v>200093.15068493001</v>
          </cell>
          <cell r="K100">
            <v>155145.20547945</v>
          </cell>
          <cell r="L100">
            <v>144175.34246575</v>
          </cell>
          <cell r="M100">
            <v>168536.98630136999</v>
          </cell>
          <cell r="O100">
            <v>4604358.8666816195</v>
          </cell>
        </row>
        <row r="101">
          <cell r="A101" t="str">
            <v xml:space="preserve">   50th Anniversary Shares</v>
          </cell>
          <cell r="B101">
            <v>241501.05245901999</v>
          </cell>
          <cell r="C101">
            <v>249551.08754097999</v>
          </cell>
          <cell r="D101">
            <v>263747.47002740001</v>
          </cell>
          <cell r="E101">
            <v>238223.52131506999</v>
          </cell>
          <cell r="F101">
            <v>263747.47002740001</v>
          </cell>
          <cell r="G101">
            <v>255239.48712328999</v>
          </cell>
          <cell r="H101">
            <v>263747.47002740001</v>
          </cell>
          <cell r="I101">
            <v>255239.48712328999</v>
          </cell>
          <cell r="J101">
            <v>263747.47002740001</v>
          </cell>
          <cell r="K101">
            <v>263747.47002740001</v>
          </cell>
          <cell r="L101">
            <v>452499.76109589002</v>
          </cell>
          <cell r="M101">
            <v>467583.08646575001</v>
          </cell>
          <cell r="O101">
            <v>3478574.8332602899</v>
          </cell>
        </row>
        <row r="102">
          <cell r="A102" t="str">
            <v xml:space="preserve">   Series 96 Shares</v>
          </cell>
          <cell r="B102">
            <v>153156.42971311999</v>
          </cell>
          <cell r="C102">
            <v>158261.64403689001</v>
          </cell>
          <cell r="D102">
            <v>158695.23758218999</v>
          </cell>
          <cell r="E102">
            <v>143337.63394520999</v>
          </cell>
          <cell r="F102">
            <v>158695.23758218999</v>
          </cell>
          <cell r="G102">
            <v>153576.03636986</v>
          </cell>
          <cell r="H102">
            <v>158695.23758218999</v>
          </cell>
          <cell r="I102">
            <v>153576.03636986</v>
          </cell>
          <cell r="J102">
            <v>158695.23758218999</v>
          </cell>
          <cell r="K102">
            <v>158695.23758218999</v>
          </cell>
          <cell r="L102">
            <v>154900.63</v>
          </cell>
          <cell r="M102">
            <v>166907.71808903999</v>
          </cell>
          <cell r="O102">
            <v>1877192.3164349301</v>
          </cell>
        </row>
        <row r="103">
          <cell r="A103" t="str">
            <v xml:space="preserve">   Series 01 Shares</v>
          </cell>
          <cell r="B103">
            <v>198801.17213115</v>
          </cell>
          <cell r="C103">
            <v>216520.98393443</v>
          </cell>
          <cell r="D103">
            <v>217114.19210958999</v>
          </cell>
          <cell r="E103">
            <v>196103.14126027</v>
          </cell>
          <cell r="F103">
            <v>217114.19210958999</v>
          </cell>
          <cell r="G103">
            <v>249562.56328767</v>
          </cell>
          <cell r="H103">
            <v>298648.43868492998</v>
          </cell>
          <cell r="I103">
            <v>328466.67287671001</v>
          </cell>
          <cell r="J103">
            <v>380182.68526027002</v>
          </cell>
          <cell r="K103">
            <v>420949.80854795</v>
          </cell>
          <cell r="L103">
            <v>210110.50849315</v>
          </cell>
          <cell r="M103">
            <v>217114.19210958999</v>
          </cell>
          <cell r="O103">
            <v>3150688.5508053</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-47.981557379999998</v>
          </cell>
          <cell r="C106">
            <v>-49.580942620000002</v>
          </cell>
          <cell r="D106">
            <v>-49.716780819999997</v>
          </cell>
          <cell r="E106">
            <v>-44.905479450000001</v>
          </cell>
          <cell r="F106">
            <v>-49.716780819999997</v>
          </cell>
          <cell r="G106">
            <v>-48.113013700000003</v>
          </cell>
          <cell r="H106">
            <v>-49.716780819999997</v>
          </cell>
          <cell r="I106">
            <v>-48.113013700000003</v>
          </cell>
          <cell r="J106">
            <v>-49.716780819999997</v>
          </cell>
          <cell r="K106">
            <v>-49.716780819999997</v>
          </cell>
          <cell r="L106">
            <v>-48.113013700000003</v>
          </cell>
          <cell r="M106">
            <v>-49.716780819999997</v>
          </cell>
          <cell r="O106">
            <v>-585.10770547000004</v>
          </cell>
        </row>
        <row r="107">
          <cell r="A107" t="str">
            <v xml:space="preserve">  Other Liabilities</v>
          </cell>
          <cell r="B107">
            <v>1356080.0716530101</v>
          </cell>
          <cell r="C107">
            <v>1289628.39686476</v>
          </cell>
          <cell r="D107">
            <v>1265715.40211644</v>
          </cell>
          <cell r="E107">
            <v>1088216.65131507</v>
          </cell>
          <cell r="F107">
            <v>1120471.5665</v>
          </cell>
          <cell r="G107">
            <v>1026176.54910959</v>
          </cell>
          <cell r="H107">
            <v>1003479.7856780801</v>
          </cell>
          <cell r="I107">
            <v>977573.80938355997</v>
          </cell>
          <cell r="J107">
            <v>1002668.82677397</v>
          </cell>
          <cell r="K107">
            <v>998488.00485617004</v>
          </cell>
          <cell r="L107">
            <v>961638.12904109003</v>
          </cell>
          <cell r="M107">
            <v>1020092.26618493</v>
          </cell>
          <cell r="O107">
            <v>13110229.45947667</v>
          </cell>
        </row>
        <row r="108">
          <cell r="A108" t="str">
            <v xml:space="preserve"> Total Interest Expense</v>
          </cell>
          <cell r="B108">
            <v>10348120.730015</v>
          </cell>
          <cell r="C108">
            <v>10588540.5461965</v>
          </cell>
          <cell r="D108">
            <v>10603305.4570836</v>
          </cell>
          <cell r="E108">
            <v>9563358.1017753202</v>
          </cell>
          <cell r="F108">
            <v>10473834.353728401</v>
          </cell>
          <cell r="G108">
            <v>9962878.7908063401</v>
          </cell>
          <cell r="H108">
            <v>10122857.015987201</v>
          </cell>
          <cell r="I108">
            <v>9688191.0211545303</v>
          </cell>
          <cell r="J108">
            <v>10015767.041223601</v>
          </cell>
          <cell r="K108">
            <v>10071699.510107899</v>
          </cell>
          <cell r="L108">
            <v>9786727.1277283598</v>
          </cell>
          <cell r="M108">
            <v>10188787.5416022</v>
          </cell>
          <cell r="O108">
            <v>121414067.23740894</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157308.7431694</v>
          </cell>
          <cell r="C113">
            <v>211960.38251366001</v>
          </cell>
          <cell r="D113">
            <v>292678.08219177998</v>
          </cell>
          <cell r="E113">
            <v>266767.12328767002</v>
          </cell>
          <cell r="F113">
            <v>295349.31506848999</v>
          </cell>
          <cell r="G113">
            <v>285821.91780822002</v>
          </cell>
          <cell r="H113">
            <v>295349.31506848999</v>
          </cell>
          <cell r="I113">
            <v>285821.91780822002</v>
          </cell>
          <cell r="J113">
            <v>295349.31506848999</v>
          </cell>
          <cell r="K113">
            <v>295349.31506848999</v>
          </cell>
          <cell r="L113">
            <v>274869.8630137</v>
          </cell>
          <cell r="M113">
            <v>269232.87671232998</v>
          </cell>
          <cell r="O113">
            <v>3225858.1667789398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157308.7431694</v>
          </cell>
          <cell r="C115">
            <v>211960.38251366001</v>
          </cell>
          <cell r="D115">
            <v>292678.08219177998</v>
          </cell>
          <cell r="E115">
            <v>266767.12328767002</v>
          </cell>
          <cell r="F115">
            <v>295349.31506848999</v>
          </cell>
          <cell r="G115">
            <v>285821.91780822002</v>
          </cell>
          <cell r="H115">
            <v>295349.31506848999</v>
          </cell>
          <cell r="I115">
            <v>285821.91780822002</v>
          </cell>
          <cell r="J115">
            <v>295349.31506848999</v>
          </cell>
          <cell r="K115">
            <v>295349.31506848999</v>
          </cell>
          <cell r="L115">
            <v>274869.8630137</v>
          </cell>
          <cell r="M115">
            <v>269232.87671232998</v>
          </cell>
          <cell r="O115">
            <v>3225858.1667789398</v>
          </cell>
        </row>
        <row r="117">
          <cell r="A117" t="str">
            <v xml:space="preserve"> Net Interest Income</v>
          </cell>
          <cell r="B117">
            <v>8310776.3300671801</v>
          </cell>
          <cell r="C117">
            <v>8663473.7079051007</v>
          </cell>
          <cell r="D117">
            <v>8680697.8771436494</v>
          </cell>
          <cell r="E117">
            <v>7831671.1578551</v>
          </cell>
          <cell r="F117">
            <v>8695624.3312555403</v>
          </cell>
          <cell r="G117">
            <v>8525321.7268824205</v>
          </cell>
          <cell r="H117">
            <v>8990781.3935713693</v>
          </cell>
          <cell r="I117">
            <v>8752949.7618047092</v>
          </cell>
          <cell r="J117">
            <v>8975870.2654692996</v>
          </cell>
          <cell r="K117">
            <v>8944767.4431464206</v>
          </cell>
          <cell r="L117">
            <v>8591231.5924442001</v>
          </cell>
          <cell r="M117">
            <v>8782966.2349342592</v>
          </cell>
          <cell r="O117">
            <v>103746131.82247925</v>
          </cell>
        </row>
        <row r="119">
          <cell r="A119" t="str">
            <v xml:space="preserve"> Provision for Loan Loss</v>
          </cell>
          <cell r="B119">
            <v>516559</v>
          </cell>
          <cell r="C119">
            <v>516559</v>
          </cell>
          <cell r="D119">
            <v>526251</v>
          </cell>
          <cell r="E119">
            <v>526251</v>
          </cell>
          <cell r="F119">
            <v>526251</v>
          </cell>
          <cell r="G119">
            <v>526251</v>
          </cell>
          <cell r="H119">
            <v>526251</v>
          </cell>
          <cell r="I119">
            <v>526251</v>
          </cell>
          <cell r="J119">
            <v>526251</v>
          </cell>
          <cell r="K119">
            <v>526251</v>
          </cell>
          <cell r="L119">
            <v>526251</v>
          </cell>
          <cell r="M119">
            <v>526251</v>
          </cell>
          <cell r="O119">
            <v>6295628</v>
          </cell>
        </row>
        <row r="121">
          <cell r="A121" t="str">
            <v>Other Income:</v>
          </cell>
        </row>
        <row r="122">
          <cell r="A122" t="str">
            <v xml:space="preserve"> Other Income</v>
          </cell>
          <cell r="B122">
            <v>3183984</v>
          </cell>
          <cell r="C122">
            <v>3306381</v>
          </cell>
          <cell r="D122">
            <v>2962296</v>
          </cell>
          <cell r="E122">
            <v>2941687</v>
          </cell>
          <cell r="F122">
            <v>2879289</v>
          </cell>
          <cell r="G122">
            <v>3010075</v>
          </cell>
          <cell r="H122">
            <v>2884971</v>
          </cell>
          <cell r="I122">
            <v>2942131</v>
          </cell>
          <cell r="J122">
            <v>3035173</v>
          </cell>
          <cell r="K122">
            <v>2881230</v>
          </cell>
          <cell r="L122">
            <v>2883780</v>
          </cell>
          <cell r="M122">
            <v>2873349</v>
          </cell>
          <cell r="O122">
            <v>35784346</v>
          </cell>
        </row>
        <row r="124">
          <cell r="A124" t="str">
            <v>Other Expense:</v>
          </cell>
        </row>
        <row r="125">
          <cell r="A125" t="str">
            <v xml:space="preserve"> Other Expense</v>
          </cell>
          <cell r="B125">
            <v>8215846</v>
          </cell>
          <cell r="C125">
            <v>8842381</v>
          </cell>
          <cell r="D125">
            <v>9269627</v>
          </cell>
          <cell r="E125">
            <v>8691652</v>
          </cell>
          <cell r="F125">
            <v>9719147</v>
          </cell>
          <cell r="G125">
            <v>9419134</v>
          </cell>
          <cell r="H125">
            <v>9360339</v>
          </cell>
          <cell r="I125">
            <v>9238537</v>
          </cell>
          <cell r="J125">
            <v>9206182</v>
          </cell>
          <cell r="K125">
            <v>8870555</v>
          </cell>
          <cell r="L125">
            <v>9124675</v>
          </cell>
          <cell r="M125">
            <v>9218907</v>
          </cell>
          <cell r="O125">
            <v>109176982</v>
          </cell>
        </row>
        <row r="127">
          <cell r="A127" t="str">
            <v>Income Before Adjustments &amp; Taxes</v>
          </cell>
          <cell r="B127">
            <v>2762355.3300671801</v>
          </cell>
          <cell r="C127">
            <v>2610914.7079051007</v>
          </cell>
          <cell r="D127">
            <v>1847115.8771436494</v>
          </cell>
          <cell r="E127">
            <v>1555455.1578551009</v>
          </cell>
          <cell r="F127">
            <v>1329515.3312555403</v>
          </cell>
          <cell r="G127">
            <v>1590011.7268824205</v>
          </cell>
          <cell r="H127">
            <v>1989162.3935713693</v>
          </cell>
          <cell r="I127">
            <v>1930292.7618047092</v>
          </cell>
          <cell r="J127">
            <v>2278610.2654692996</v>
          </cell>
          <cell r="K127">
            <v>2429191.4431464206</v>
          </cell>
          <cell r="L127">
            <v>1824085.5924442001</v>
          </cell>
          <cell r="M127">
            <v>1911157.2349342592</v>
          </cell>
          <cell r="O127">
            <v>24057867.822479248</v>
          </cell>
        </row>
        <row r="129">
          <cell r="A129" t="str">
            <v xml:space="preserve"> Pretax Income</v>
          </cell>
          <cell r="B129">
            <v>2762355.3300671899</v>
          </cell>
          <cell r="C129">
            <v>2610914.7079051002</v>
          </cell>
          <cell r="D129">
            <v>1847115.8771436501</v>
          </cell>
          <cell r="E129">
            <v>1555455.15785511</v>
          </cell>
          <cell r="F129">
            <v>1329515.33125554</v>
          </cell>
          <cell r="G129">
            <v>1590011.72688242</v>
          </cell>
          <cell r="H129">
            <v>1989162.39357137</v>
          </cell>
          <cell r="I129">
            <v>1930292.7618047099</v>
          </cell>
          <cell r="J129">
            <v>2278610.2654693099</v>
          </cell>
          <cell r="K129">
            <v>2429191.4431464202</v>
          </cell>
          <cell r="L129">
            <v>1824085.5924442001</v>
          </cell>
          <cell r="M129">
            <v>1911157.2349342499</v>
          </cell>
          <cell r="O129">
            <v>24057867.82247927</v>
          </cell>
        </row>
        <row r="130">
          <cell r="A130" t="str">
            <v xml:space="preserve"> Local Tax #1</v>
          </cell>
          <cell r="B130">
            <v>514350.56245849998</v>
          </cell>
          <cell r="C130">
            <v>486152.31861192</v>
          </cell>
          <cell r="D130">
            <v>343932.97632414999</v>
          </cell>
          <cell r="E130">
            <v>289625.75039260997</v>
          </cell>
          <cell r="F130">
            <v>247555.75467974</v>
          </cell>
          <cell r="G130">
            <v>296060.18354554998</v>
          </cell>
          <cell r="H130">
            <v>370382.03768299997</v>
          </cell>
          <cell r="I130">
            <v>359420.51224806003</v>
          </cell>
          <cell r="J130">
            <v>424277.23143037001</v>
          </cell>
          <cell r="K130">
            <v>452315.44671393</v>
          </cell>
          <cell r="L130">
            <v>339644.73731308</v>
          </cell>
          <cell r="M130">
            <v>355857.47714479</v>
          </cell>
          <cell r="O130">
            <v>4479574.9885457</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514350.56245849998</v>
          </cell>
          <cell r="C134">
            <v>486152.31861192</v>
          </cell>
          <cell r="D134">
            <v>343932.97632414999</v>
          </cell>
          <cell r="E134">
            <v>289625.75039260997</v>
          </cell>
          <cell r="F134">
            <v>247555.75467974</v>
          </cell>
          <cell r="G134">
            <v>296060.18354554998</v>
          </cell>
          <cell r="H134">
            <v>370382.03768299997</v>
          </cell>
          <cell r="I134">
            <v>359420.51224806003</v>
          </cell>
          <cell r="J134">
            <v>424277.23143037001</v>
          </cell>
          <cell r="K134">
            <v>452315.44671393</v>
          </cell>
          <cell r="L134">
            <v>339644.73731308</v>
          </cell>
          <cell r="M134">
            <v>355857.47714479</v>
          </cell>
          <cell r="O134">
            <v>4479574.9885457</v>
          </cell>
        </row>
        <row r="136">
          <cell r="A136" t="str">
            <v xml:space="preserve"> Net Tax</v>
          </cell>
          <cell r="B136">
            <v>514350.56245849998</v>
          </cell>
          <cell r="C136">
            <v>486152.31861192</v>
          </cell>
          <cell r="D136">
            <v>343932.97632414999</v>
          </cell>
          <cell r="E136">
            <v>289625.75039260997</v>
          </cell>
          <cell r="F136">
            <v>247555.75467974</v>
          </cell>
          <cell r="G136">
            <v>296060.18354554998</v>
          </cell>
          <cell r="H136">
            <v>370382.03768299997</v>
          </cell>
          <cell r="I136">
            <v>359420.51224806003</v>
          </cell>
          <cell r="J136">
            <v>424277.23143037001</v>
          </cell>
          <cell r="K136">
            <v>452315.44671393</v>
          </cell>
          <cell r="L136">
            <v>339644.73731308</v>
          </cell>
          <cell r="M136">
            <v>355857.47714479</v>
          </cell>
          <cell r="O136">
            <v>4479574.9885457</v>
          </cell>
        </row>
        <row r="138">
          <cell r="A138" t="str">
            <v xml:space="preserve"> Net Income</v>
          </cell>
          <cell r="B138">
            <v>2248004.7676086798</v>
          </cell>
          <cell r="C138">
            <v>2124762.3892931798</v>
          </cell>
          <cell r="D138">
            <v>1503182.9008195</v>
          </cell>
          <cell r="E138">
            <v>1265829.40746249</v>
          </cell>
          <cell r="F138">
            <v>1081959.5765758001</v>
          </cell>
          <cell r="G138">
            <v>1293951.5433368699</v>
          </cell>
          <cell r="H138">
            <v>1618780.35588837</v>
          </cell>
          <cell r="I138">
            <v>1570872.2495566499</v>
          </cell>
          <cell r="J138">
            <v>1854333.03403894</v>
          </cell>
          <cell r="K138">
            <v>1976875.9964324899</v>
          </cell>
          <cell r="L138">
            <v>1484440.85513112</v>
          </cell>
          <cell r="M138">
            <v>1555299.75778946</v>
          </cell>
          <cell r="O138">
            <v>19578292.833933551</v>
          </cell>
        </row>
      </sheetData>
      <sheetData sheetId="30" refreshError="1">
        <row r="4">
          <cell r="A4" t="str">
            <v>Meridian Credit Union Limited</v>
          </cell>
        </row>
        <row r="5">
          <cell r="A5" t="str">
            <v>ROLL DN 3Mo</v>
          </cell>
        </row>
        <row r="6">
          <cell r="A6" t="str">
            <v>ROLL DN 3Mo</v>
          </cell>
        </row>
        <row r="8">
          <cell r="A8" t="str">
            <v>Interest Income:</v>
          </cell>
        </row>
        <row r="9">
          <cell r="A9" t="str">
            <v xml:space="preserve">   League Account</v>
          </cell>
          <cell r="B9">
            <v>1058.7431693999999</v>
          </cell>
          <cell r="C9">
            <v>1061.6438356199999</v>
          </cell>
          <cell r="D9">
            <v>958.90410958999996</v>
          </cell>
          <cell r="E9">
            <v>1061.6438356199999</v>
          </cell>
          <cell r="F9">
            <v>1027.3972602700001</v>
          </cell>
          <cell r="G9">
            <v>1061.6438356199999</v>
          </cell>
          <cell r="H9">
            <v>1027.3972602700001</v>
          </cell>
          <cell r="I9">
            <v>1061.6438356199999</v>
          </cell>
          <cell r="J9">
            <v>1061.6438356199999</v>
          </cell>
          <cell r="K9">
            <v>1027.3972602700001</v>
          </cell>
          <cell r="L9">
            <v>1061.6438356199999</v>
          </cell>
          <cell r="M9">
            <v>1027.3972602700001</v>
          </cell>
          <cell r="O9">
            <v>12497.09933379</v>
          </cell>
        </row>
        <row r="10">
          <cell r="A10" t="str">
            <v xml:space="preserve">  Cash &amp; Due</v>
          </cell>
          <cell r="B10">
            <v>1058.7431693999999</v>
          </cell>
          <cell r="C10">
            <v>1061.6438356199999</v>
          </cell>
          <cell r="D10">
            <v>958.90410958999996</v>
          </cell>
          <cell r="E10">
            <v>1061.6438356199999</v>
          </cell>
          <cell r="F10">
            <v>1027.3972602700001</v>
          </cell>
          <cell r="G10">
            <v>1061.6438356199999</v>
          </cell>
          <cell r="H10">
            <v>1027.3972602700001</v>
          </cell>
          <cell r="I10">
            <v>1061.6438356199999</v>
          </cell>
          <cell r="J10">
            <v>1061.6438356199999</v>
          </cell>
          <cell r="K10">
            <v>1027.3972602700001</v>
          </cell>
          <cell r="L10">
            <v>1061.6438356199999</v>
          </cell>
          <cell r="M10">
            <v>1027.3972602700001</v>
          </cell>
          <cell r="O10">
            <v>12497.09933379</v>
          </cell>
        </row>
        <row r="11">
          <cell r="A11" t="str">
            <v xml:space="preserve">   Short Market</v>
          </cell>
          <cell r="B11">
            <v>17445.140502729999</v>
          </cell>
          <cell r="C11">
            <v>13161.355315070001</v>
          </cell>
          <cell r="D11">
            <v>7318.6032164400003</v>
          </cell>
          <cell r="E11">
            <v>2220.4630000000002</v>
          </cell>
          <cell r="F11">
            <v>1899.6749972600001</v>
          </cell>
          <cell r="G11">
            <v>2820.5896465800001</v>
          </cell>
          <cell r="H11">
            <v>2818.9945479500002</v>
          </cell>
          <cell r="I11">
            <v>3374.9283917799999</v>
          </cell>
          <cell r="J11">
            <v>4713.1708246600001</v>
          </cell>
          <cell r="K11">
            <v>5203.7306904099996</v>
          </cell>
          <cell r="L11">
            <v>6466.8630657499998</v>
          </cell>
          <cell r="M11">
            <v>8212.2341863000001</v>
          </cell>
          <cell r="O11">
            <v>75655.748384930004</v>
          </cell>
        </row>
        <row r="12">
          <cell r="A12" t="str">
            <v xml:space="preserve">   CUCO Liquidity Reserve</v>
          </cell>
          <cell r="B12">
            <v>882495.54584604001</v>
          </cell>
          <cell r="C12">
            <v>873021.17006903002</v>
          </cell>
          <cell r="D12">
            <v>788628.26616106997</v>
          </cell>
          <cell r="E12">
            <v>873389.88031306001</v>
          </cell>
          <cell r="F12">
            <v>836266.07119961001</v>
          </cell>
          <cell r="G12">
            <v>854645.68616846995</v>
          </cell>
          <cell r="H12">
            <v>800093.72707648994</v>
          </cell>
          <cell r="I12">
            <v>801672.33718439995</v>
          </cell>
          <cell r="J12">
            <v>790118.97343430005</v>
          </cell>
          <cell r="K12">
            <v>741982.06388728996</v>
          </cell>
          <cell r="L12">
            <v>743948.83294041001</v>
          </cell>
          <cell r="M12">
            <v>702567.93615443003</v>
          </cell>
          <cell r="O12">
            <v>9688830.4904346</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33644.222019159999</v>
          </cell>
          <cell r="C14">
            <v>25234.86931278</v>
          </cell>
          <cell r="D14">
            <v>15653.27062419</v>
          </cell>
          <cell r="E14">
            <v>13828.70079411</v>
          </cell>
          <cell r="F14">
            <v>13156.8009557</v>
          </cell>
          <cell r="G14">
            <v>13539.20027368</v>
          </cell>
          <cell r="H14">
            <v>13109.45065578</v>
          </cell>
          <cell r="I14">
            <v>13567.86175419</v>
          </cell>
          <cell r="J14">
            <v>13554.223887280001</v>
          </cell>
          <cell r="K14">
            <v>13114.351361020001</v>
          </cell>
          <cell r="L14">
            <v>13558.993861000001</v>
          </cell>
          <cell r="M14">
            <v>13119.35381638</v>
          </cell>
          <cell r="O14">
            <v>195081.29931527001</v>
          </cell>
        </row>
        <row r="15">
          <cell r="A15" t="str">
            <v xml:space="preserve">   Long Term Investments</v>
          </cell>
          <cell r="B15">
            <v>14865.83703837</v>
          </cell>
          <cell r="C15">
            <v>14906.39145203</v>
          </cell>
          <cell r="D15">
            <v>13463.837276460001</v>
          </cell>
          <cell r="E15">
            <v>14906.39126876</v>
          </cell>
          <cell r="F15">
            <v>14425.5399375</v>
          </cell>
          <cell r="G15">
            <v>14906.39126875</v>
          </cell>
          <cell r="H15">
            <v>14425.5399375</v>
          </cell>
          <cell r="I15">
            <v>14906.39126875</v>
          </cell>
          <cell r="J15">
            <v>14906.39126875</v>
          </cell>
          <cell r="K15">
            <v>14425.5399375</v>
          </cell>
          <cell r="L15">
            <v>14900.89040127</v>
          </cell>
          <cell r="M15">
            <v>14415.78467522</v>
          </cell>
          <cell r="O15">
            <v>175454.92573086001</v>
          </cell>
        </row>
        <row r="16">
          <cell r="A16" t="str">
            <v xml:space="preserve">   Asset Balancing Account</v>
          </cell>
          <cell r="B16">
            <v>42170.136774389997</v>
          </cell>
          <cell r="C16">
            <v>20012.228165379998</v>
          </cell>
          <cell r="D16">
            <v>25772.291739749999</v>
          </cell>
          <cell r="E16">
            <v>27464.38927964</v>
          </cell>
          <cell r="F16">
            <v>42466.368046299998</v>
          </cell>
          <cell r="G16">
            <v>50852.438832860003</v>
          </cell>
          <cell r="H16">
            <v>47366.464437720002</v>
          </cell>
          <cell r="I16">
            <v>56956.393091730002</v>
          </cell>
          <cell r="J16">
            <v>60469.470015699997</v>
          </cell>
          <cell r="K16">
            <v>57819.213997949999</v>
          </cell>
          <cell r="L16">
            <v>61147.593324480004</v>
          </cell>
          <cell r="M16">
            <v>62286.773083909997</v>
          </cell>
          <cell r="O16">
            <v>554783.76078980998</v>
          </cell>
        </row>
        <row r="17">
          <cell r="A17" t="str">
            <v xml:space="preserve">  Total Investments</v>
          </cell>
          <cell r="B17">
            <v>990620.88218068995</v>
          </cell>
          <cell r="C17">
            <v>946336.01431429002</v>
          </cell>
          <cell r="D17">
            <v>850836.26901791</v>
          </cell>
          <cell r="E17">
            <v>931809.82465556997</v>
          </cell>
          <cell r="F17">
            <v>908214.45513637003</v>
          </cell>
          <cell r="G17">
            <v>936764.30619033996</v>
          </cell>
          <cell r="H17">
            <v>877814.17665544001</v>
          </cell>
          <cell r="I17">
            <v>890477.91169085004</v>
          </cell>
          <cell r="J17">
            <v>883762.22943068994</v>
          </cell>
          <cell r="K17">
            <v>832544.89987416996</v>
          </cell>
          <cell r="L17">
            <v>840023.17359291005</v>
          </cell>
          <cell r="M17">
            <v>800602.08191624004</v>
          </cell>
          <cell r="O17">
            <v>10689806.22465547</v>
          </cell>
        </row>
        <row r="18">
          <cell r="A18" t="str">
            <v xml:space="preserve">    Variable Rate Mortgages</v>
          </cell>
          <cell r="B18">
            <v>817604.83789086004</v>
          </cell>
          <cell r="C18">
            <v>747796.53971996997</v>
          </cell>
          <cell r="D18">
            <v>594953.91872233001</v>
          </cell>
          <cell r="E18">
            <v>663176.14991528005</v>
          </cell>
          <cell r="F18">
            <v>647039.79696266004</v>
          </cell>
          <cell r="G18">
            <v>677006.88597973005</v>
          </cell>
          <cell r="H18">
            <v>663610.44763228996</v>
          </cell>
          <cell r="I18">
            <v>695489.74792183004</v>
          </cell>
          <cell r="J18">
            <v>707494.84984575002</v>
          </cell>
          <cell r="K18">
            <v>697114.82444819005</v>
          </cell>
          <cell r="L18">
            <v>733733.77773157996</v>
          </cell>
          <cell r="M18">
            <v>722194.94020904996</v>
          </cell>
          <cell r="O18">
            <v>8367216.7169795204</v>
          </cell>
        </row>
        <row r="19">
          <cell r="A19" t="str">
            <v xml:space="preserve">    6 Month Mortgage</v>
          </cell>
          <cell r="B19">
            <v>14154.944412680001</v>
          </cell>
          <cell r="C19">
            <v>13805.853007490001</v>
          </cell>
          <cell r="D19">
            <v>11597.13765459</v>
          </cell>
          <cell r="E19">
            <v>11781.942222989999</v>
          </cell>
          <cell r="F19">
            <v>10794.82812251</v>
          </cell>
          <cell r="G19">
            <v>10654.584309080001</v>
          </cell>
          <cell r="H19">
            <v>10069.140878439999</v>
          </cell>
          <cell r="I19">
            <v>10444.75520019</v>
          </cell>
          <cell r="J19">
            <v>10495.083659649999</v>
          </cell>
          <cell r="K19">
            <v>10213.25553654</v>
          </cell>
          <cell r="L19">
            <v>10630.20959124</v>
          </cell>
          <cell r="M19">
            <v>10347.5011474</v>
          </cell>
          <cell r="O19">
            <v>134989.2357428</v>
          </cell>
        </row>
        <row r="20">
          <cell r="A20" t="str">
            <v xml:space="preserve">    1 Year Mortgage</v>
          </cell>
          <cell r="B20">
            <v>202635.83925913999</v>
          </cell>
          <cell r="C20">
            <v>196496.09753902</v>
          </cell>
          <cell r="D20">
            <v>172439.78533871</v>
          </cell>
          <cell r="E20">
            <v>184267.05882948</v>
          </cell>
          <cell r="F20">
            <v>172647.27724930001</v>
          </cell>
          <cell r="G20">
            <v>170906.39588592001</v>
          </cell>
          <cell r="H20">
            <v>156906.77813436999</v>
          </cell>
          <cell r="I20">
            <v>153810.61882671001</v>
          </cell>
          <cell r="J20">
            <v>145417.92424257001</v>
          </cell>
          <cell r="K20">
            <v>132708.07780925999</v>
          </cell>
          <cell r="L20">
            <v>130165.38636401</v>
          </cell>
          <cell r="M20">
            <v>122180.75280826</v>
          </cell>
          <cell r="O20">
            <v>1940581.9922867501</v>
          </cell>
        </row>
        <row r="21">
          <cell r="A21" t="str">
            <v xml:space="preserve">    2 Year Mortgage</v>
          </cell>
          <cell r="B21">
            <v>145672.76338543999</v>
          </cell>
          <cell r="C21">
            <v>145096.32489804001</v>
          </cell>
          <cell r="D21">
            <v>130100.54370261</v>
          </cell>
          <cell r="E21">
            <v>142536.30929914</v>
          </cell>
          <cell r="F21">
            <v>135959.49233922001</v>
          </cell>
          <cell r="G21">
            <v>138884.63352937999</v>
          </cell>
          <cell r="H21">
            <v>132685.71606286999</v>
          </cell>
          <cell r="I21">
            <v>135183.71473624001</v>
          </cell>
          <cell r="J21">
            <v>133302.68819883</v>
          </cell>
          <cell r="K21">
            <v>126164.31678572</v>
          </cell>
          <cell r="L21">
            <v>126933.2168364</v>
          </cell>
          <cell r="M21">
            <v>120202.13238461</v>
          </cell>
          <cell r="O21">
            <v>1612721.8521585001</v>
          </cell>
        </row>
        <row r="22">
          <cell r="A22" t="str">
            <v xml:space="preserve">    3 Year Mortgage</v>
          </cell>
          <cell r="B22">
            <v>363923.32225163002</v>
          </cell>
          <cell r="C22">
            <v>364464.00302554999</v>
          </cell>
          <cell r="D22">
            <v>327814.81585305999</v>
          </cell>
          <cell r="E22">
            <v>361034.00331836002</v>
          </cell>
          <cell r="F22">
            <v>347738.46614502999</v>
          </cell>
          <cell r="G22">
            <v>357395.14975758002</v>
          </cell>
          <cell r="H22">
            <v>344189.37528611999</v>
          </cell>
          <cell r="I22">
            <v>354452.70943987003</v>
          </cell>
          <cell r="J22">
            <v>353323.52220274002</v>
          </cell>
          <cell r="K22">
            <v>340666.86565221002</v>
          </cell>
          <cell r="L22">
            <v>349429.51727602002</v>
          </cell>
          <cell r="M22">
            <v>332595.73445786</v>
          </cell>
          <cell r="O22">
            <v>4197027.4846660299</v>
          </cell>
        </row>
        <row r="23">
          <cell r="A23" t="str">
            <v xml:space="preserve">    4 Year Mortgage</v>
          </cell>
          <cell r="B23">
            <v>3896904.0656482601</v>
          </cell>
          <cell r="C23">
            <v>3905815.4107753602</v>
          </cell>
          <cell r="D23">
            <v>3514880.6936256201</v>
          </cell>
          <cell r="E23">
            <v>3877367.5934946202</v>
          </cell>
          <cell r="F23">
            <v>3741903.09091915</v>
          </cell>
          <cell r="G23">
            <v>3856323.32775386</v>
          </cell>
          <cell r="H23">
            <v>3720530.6508117099</v>
          </cell>
          <cell r="I23">
            <v>3836046.01432845</v>
          </cell>
          <cell r="J23">
            <v>3831054.5834773299</v>
          </cell>
          <cell r="K23">
            <v>3706870.8393060099</v>
          </cell>
          <cell r="L23">
            <v>3832761.7110289</v>
          </cell>
          <cell r="M23">
            <v>3706943.1753190998</v>
          </cell>
          <cell r="O23">
            <v>45427401.156488366</v>
          </cell>
        </row>
        <row r="24">
          <cell r="A24" t="str">
            <v xml:space="preserve">    5 Year Mortgage</v>
          </cell>
          <cell r="B24">
            <v>3531015.4109432902</v>
          </cell>
          <cell r="C24">
            <v>3537398.1289198902</v>
          </cell>
          <cell r="D24">
            <v>3180849.28580841</v>
          </cell>
          <cell r="E24">
            <v>3504686.5664177202</v>
          </cell>
          <cell r="F24">
            <v>3379493.86390235</v>
          </cell>
          <cell r="G24">
            <v>3481879.71821369</v>
          </cell>
          <cell r="H24">
            <v>3357119.6387235601</v>
          </cell>
          <cell r="I24">
            <v>3457975.6616362799</v>
          </cell>
          <cell r="J24">
            <v>3451946.0977994502</v>
          </cell>
          <cell r="K24">
            <v>3337036.2623326499</v>
          </cell>
          <cell r="L24">
            <v>3449860.5384907601</v>
          </cell>
          <cell r="M24">
            <v>3338534.8359533302</v>
          </cell>
          <cell r="O24">
            <v>41007796.009141378</v>
          </cell>
        </row>
        <row r="25">
          <cell r="A25" t="str">
            <v xml:space="preserve">    7 Year Mortgage</v>
          </cell>
          <cell r="B25">
            <v>527476.75653195998</v>
          </cell>
          <cell r="C25">
            <v>529160.53819233004</v>
          </cell>
          <cell r="D25">
            <v>476741.71873796999</v>
          </cell>
          <cell r="E25">
            <v>526667.61773020995</v>
          </cell>
          <cell r="F25">
            <v>509181.41722190997</v>
          </cell>
          <cell r="G25">
            <v>525895.99444515002</v>
          </cell>
          <cell r="H25">
            <v>508549.13752544002</v>
          </cell>
          <cell r="I25">
            <v>525628.38674146996</v>
          </cell>
          <cell r="J25">
            <v>526090.31893434003</v>
          </cell>
          <cell r="K25">
            <v>509912.92997633002</v>
          </cell>
          <cell r="L25">
            <v>526713.54608524998</v>
          </cell>
          <cell r="M25">
            <v>508653.40390664001</v>
          </cell>
          <cell r="O25">
            <v>6200671.7660290003</v>
          </cell>
        </row>
        <row r="26">
          <cell r="A26" t="str">
            <v xml:space="preserve">    10 Year Mortgage</v>
          </cell>
          <cell r="B26">
            <v>41741.246821879999</v>
          </cell>
          <cell r="C26">
            <v>41933.971573449999</v>
          </cell>
          <cell r="D26">
            <v>37818.760561950003</v>
          </cell>
          <cell r="E26">
            <v>41827.773117149998</v>
          </cell>
          <cell r="F26">
            <v>40475.113957330002</v>
          </cell>
          <cell r="G26">
            <v>41858.50624427</v>
          </cell>
          <cell r="H26">
            <v>40535.52005005</v>
          </cell>
          <cell r="I26">
            <v>41948.946156459999</v>
          </cell>
          <cell r="J26">
            <v>42035.487438589997</v>
          </cell>
          <cell r="K26">
            <v>40796.494680520002</v>
          </cell>
          <cell r="L26">
            <v>42314.247160530002</v>
          </cell>
          <cell r="M26">
            <v>41071.212156289999</v>
          </cell>
          <cell r="O26">
            <v>494357.27991847001</v>
          </cell>
        </row>
        <row r="27">
          <cell r="A27" t="str">
            <v xml:space="preserve">    Securitized Contra</v>
          </cell>
          <cell r="B27">
            <v>-1316383.84665941</v>
          </cell>
          <cell r="C27">
            <v>-1121342.4396846199</v>
          </cell>
          <cell r="D27">
            <v>-991177.12827347999</v>
          </cell>
          <cell r="E27">
            <v>-1073092.7960011801</v>
          </cell>
          <cell r="F27">
            <v>-1013515.32755203</v>
          </cell>
          <cell r="G27">
            <v>-1009220.78468303</v>
          </cell>
          <cell r="H27">
            <v>-930147.29337164003</v>
          </cell>
          <cell r="I27">
            <v>-905599.87566932</v>
          </cell>
          <cell r="J27">
            <v>-853432.56471447996</v>
          </cell>
          <cell r="K27">
            <v>-779771.77367618005</v>
          </cell>
          <cell r="L27">
            <v>-754482.4317366</v>
          </cell>
          <cell r="M27">
            <v>-680514.99536635005</v>
          </cell>
          <cell r="O27">
            <v>-11428681.25738832</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-1304054.5605939799</v>
          </cell>
          <cell r="C29">
            <v>-1294475.1778017399</v>
          </cell>
          <cell r="D29">
            <v>-1158039.776629</v>
          </cell>
          <cell r="E29">
            <v>-1268767.45577945</v>
          </cell>
          <cell r="F29">
            <v>-1215801.8627148401</v>
          </cell>
          <cell r="G29">
            <v>-1243233.2953149499</v>
          </cell>
          <cell r="H29">
            <v>-1190955.39464787</v>
          </cell>
          <cell r="I29">
            <v>-1217666.2508952799</v>
          </cell>
          <cell r="J29">
            <v>-1204938.1092978599</v>
          </cell>
          <cell r="K29">
            <v>-1154424.7633370799</v>
          </cell>
          <cell r="L29">
            <v>-1176792.4823199001</v>
          </cell>
          <cell r="M29">
            <v>-1115553.8206927599</v>
          </cell>
          <cell r="O29">
            <v>-14544702.950024709</v>
          </cell>
        </row>
        <row r="30">
          <cell r="A30" t="str">
            <v xml:space="preserve">    New CMB Contra</v>
          </cell>
          <cell r="B30">
            <v>-400676.02046764002</v>
          </cell>
          <cell r="C30">
            <v>-446356.00430123002</v>
          </cell>
          <cell r="D30">
            <v>-398651.71637921</v>
          </cell>
          <cell r="E30">
            <v>-485471.20734726998</v>
          </cell>
          <cell r="F30">
            <v>-512087.55337649002</v>
          </cell>
          <cell r="G30">
            <v>-523255.91332843999</v>
          </cell>
          <cell r="H30">
            <v>-548201.45570464002</v>
          </cell>
          <cell r="I30">
            <v>-609247.28595399996</v>
          </cell>
          <cell r="J30">
            <v>-602448.88755431003</v>
          </cell>
          <cell r="K30">
            <v>-624024.43152473995</v>
          </cell>
          <cell r="L30">
            <v>-686631.50656741997</v>
          </cell>
          <cell r="M30">
            <v>-657054.67084929999</v>
          </cell>
          <cell r="O30">
            <v>-6494106.6533546904</v>
          </cell>
        </row>
        <row r="31">
          <cell r="A31" t="str">
            <v xml:space="preserve">   Retail  Mortgages</v>
          </cell>
          <cell r="B31">
            <v>6520014.7594241099</v>
          </cell>
          <cell r="C31">
            <v>6619793.2458635103</v>
          </cell>
          <cell r="D31">
            <v>5899328.0387235601</v>
          </cell>
          <cell r="E31">
            <v>6486013.55521705</v>
          </cell>
          <cell r="F31">
            <v>6243828.6031761002</v>
          </cell>
          <cell r="G31">
            <v>6485095.2027922403</v>
          </cell>
          <cell r="H31">
            <v>6264892.2613807004</v>
          </cell>
          <cell r="I31">
            <v>6478467.1424689004</v>
          </cell>
          <cell r="J31">
            <v>6540340.9942325996</v>
          </cell>
          <cell r="K31">
            <v>6343262.8979894305</v>
          </cell>
          <cell r="L31">
            <v>6584635.7299407702</v>
          </cell>
          <cell r="M31">
            <v>6449600.2014341298</v>
          </cell>
          <cell r="O31">
            <v>76915272.632643119</v>
          </cell>
        </row>
        <row r="32">
          <cell r="A32" t="str">
            <v xml:space="preserve">    Instalment - Retail</v>
          </cell>
          <cell r="B32">
            <v>515236.04128546</v>
          </cell>
          <cell r="C32">
            <v>471699.74539747997</v>
          </cell>
          <cell r="D32">
            <v>427216.49091912003</v>
          </cell>
          <cell r="E32">
            <v>467722.33888578002</v>
          </cell>
          <cell r="F32">
            <v>449792.32604398002</v>
          </cell>
          <cell r="G32">
            <v>471436.49855820998</v>
          </cell>
          <cell r="H32">
            <v>462846.98703493999</v>
          </cell>
          <cell r="I32">
            <v>476909.20280640002</v>
          </cell>
          <cell r="J32">
            <v>477040.16000256001</v>
          </cell>
          <cell r="K32">
            <v>470384.02462023002</v>
          </cell>
          <cell r="L32">
            <v>494898.90816676</v>
          </cell>
          <cell r="M32">
            <v>482532.69921045</v>
          </cell>
          <cell r="O32">
            <v>5667715.4229313703</v>
          </cell>
        </row>
        <row r="33">
          <cell r="A33" t="str">
            <v xml:space="preserve">    Fixed Rate Instalment</v>
          </cell>
          <cell r="B33">
            <v>81714.798741089995</v>
          </cell>
          <cell r="C33">
            <v>80834.476961199995</v>
          </cell>
          <cell r="D33">
            <v>73059.007585009997</v>
          </cell>
          <cell r="E33">
            <v>79930.030465029995</v>
          </cell>
          <cell r="F33">
            <v>76670.92991454</v>
          </cell>
          <cell r="G33">
            <v>79937.162115409999</v>
          </cell>
          <cell r="H33">
            <v>78225.154488829998</v>
          </cell>
          <cell r="I33">
            <v>80388.311405979999</v>
          </cell>
          <cell r="J33">
            <v>80111.893384829993</v>
          </cell>
          <cell r="K33">
            <v>78609.559747849999</v>
          </cell>
          <cell r="L33">
            <v>82414.024216980004</v>
          </cell>
          <cell r="M33">
            <v>80059.89419305</v>
          </cell>
          <cell r="O33">
            <v>951955.24321979994</v>
          </cell>
        </row>
        <row r="34">
          <cell r="A34" t="str">
            <v xml:space="preserve">    Demand - Retail</v>
          </cell>
          <cell r="B34">
            <v>50334.387059890003</v>
          </cell>
          <cell r="C34">
            <v>49945.649266679997</v>
          </cell>
          <cell r="D34">
            <v>44979.937524530003</v>
          </cell>
          <cell r="E34">
            <v>49551.244242410001</v>
          </cell>
          <cell r="F34">
            <v>47997.654671260003</v>
          </cell>
          <cell r="G34">
            <v>50259.116742949998</v>
          </cell>
          <cell r="H34">
            <v>49100.053657910001</v>
          </cell>
          <cell r="I34">
            <v>50582.728670529999</v>
          </cell>
          <cell r="J34">
            <v>50681.379891249999</v>
          </cell>
          <cell r="K34">
            <v>49920.58242703</v>
          </cell>
          <cell r="L34">
            <v>52274.355916139997</v>
          </cell>
          <cell r="M34">
            <v>50845.134040680001</v>
          </cell>
          <cell r="O34">
            <v>596472.22411126003</v>
          </cell>
        </row>
        <row r="35">
          <cell r="A35" t="str">
            <v xml:space="preserve">    Student</v>
          </cell>
          <cell r="B35">
            <v>22116.026255180001</v>
          </cell>
          <cell r="C35">
            <v>20328.725538890001</v>
          </cell>
          <cell r="D35">
            <v>18424.841496609999</v>
          </cell>
          <cell r="E35">
            <v>20482.109314580001</v>
          </cell>
          <cell r="F35">
            <v>19888.67420293</v>
          </cell>
          <cell r="G35">
            <v>20608.144047049998</v>
          </cell>
          <cell r="H35">
            <v>19995.927645870001</v>
          </cell>
          <cell r="I35">
            <v>20719.24207244</v>
          </cell>
          <cell r="J35">
            <v>20776.8489935</v>
          </cell>
          <cell r="K35">
            <v>20160.69708238</v>
          </cell>
          <cell r="L35">
            <v>20935.957359510001</v>
          </cell>
          <cell r="M35">
            <v>20373.411430700002</v>
          </cell>
          <cell r="O35">
            <v>244810.60543964</v>
          </cell>
        </row>
        <row r="36">
          <cell r="A36" t="str">
            <v xml:space="preserve">    LOC </v>
          </cell>
          <cell r="B36">
            <v>1540009.9558514</v>
          </cell>
          <cell r="C36">
            <v>1544229.1612098999</v>
          </cell>
          <cell r="D36">
            <v>1396241.8471726</v>
          </cell>
          <cell r="E36">
            <v>1545839.1879411</v>
          </cell>
          <cell r="F36">
            <v>1495973.4076849299</v>
          </cell>
          <cell r="G36">
            <v>1545839.1879411</v>
          </cell>
          <cell r="H36">
            <v>1495973.4076849299</v>
          </cell>
          <cell r="I36">
            <v>1545839.1879411</v>
          </cell>
          <cell r="J36">
            <v>1545839.1879411</v>
          </cell>
          <cell r="K36">
            <v>1495973.4076849299</v>
          </cell>
          <cell r="L36">
            <v>1545839.1879411</v>
          </cell>
          <cell r="M36">
            <v>1495973.4076849299</v>
          </cell>
          <cell r="O36">
            <v>18193570.534679119</v>
          </cell>
        </row>
        <row r="37">
          <cell r="A37" t="str">
            <v xml:space="preserve">    Fixed Rate Demands</v>
          </cell>
          <cell r="B37">
            <v>1984.45204721</v>
          </cell>
          <cell r="C37">
            <v>1963.28042871</v>
          </cell>
          <cell r="D37">
            <v>1762.09040026</v>
          </cell>
          <cell r="E37">
            <v>1916.9177986</v>
          </cell>
          <cell r="F37">
            <v>1832.9426755699999</v>
          </cell>
          <cell r="G37">
            <v>1903.1919025499999</v>
          </cell>
          <cell r="H37">
            <v>1848.0270192099999</v>
          </cell>
          <cell r="I37">
            <v>1889.27597954</v>
          </cell>
          <cell r="J37">
            <v>1877.59607476</v>
          </cell>
          <cell r="K37">
            <v>1835.55676632</v>
          </cell>
          <cell r="L37">
            <v>1911.13149729</v>
          </cell>
          <cell r="M37">
            <v>1848.97145058</v>
          </cell>
          <cell r="O37">
            <v>22573.434040600001</v>
          </cell>
        </row>
        <row r="38">
          <cell r="A38" t="str">
            <v xml:space="preserve">    Meritline</v>
          </cell>
          <cell r="B38">
            <v>706593.24015082</v>
          </cell>
          <cell r="C38">
            <v>725740.45026849001</v>
          </cell>
          <cell r="D38">
            <v>661548.27935343003</v>
          </cell>
          <cell r="E38">
            <v>746585.52730300999</v>
          </cell>
          <cell r="F38">
            <v>724623.41136163997</v>
          </cell>
          <cell r="G38">
            <v>761288.95620000002</v>
          </cell>
          <cell r="H38">
            <v>756682.56599013996</v>
          </cell>
          <cell r="I38">
            <v>784496.77932849003</v>
          </cell>
          <cell r="J38">
            <v>795688.89314794994</v>
          </cell>
          <cell r="K38">
            <v>783417.16118629999</v>
          </cell>
          <cell r="L38">
            <v>824993.37931999995</v>
          </cell>
          <cell r="M38">
            <v>808344.66436603002</v>
          </cell>
          <cell r="O38">
            <v>9080003.3079762999</v>
          </cell>
        </row>
        <row r="39">
          <cell r="A39" t="str">
            <v xml:space="preserve">    Meritline/RSPLC CONTRA</v>
          </cell>
          <cell r="B39">
            <v>-795.18041557000004</v>
          </cell>
          <cell r="C39">
            <v>-801.41679863000002</v>
          </cell>
          <cell r="D39">
            <v>-725.69289204999995</v>
          </cell>
          <cell r="E39">
            <v>-807.50350848999994</v>
          </cell>
          <cell r="F39">
            <v>-783.41846300999998</v>
          </cell>
          <cell r="G39">
            <v>-813.59021835999999</v>
          </cell>
          <cell r="H39">
            <v>-789.30882740000004</v>
          </cell>
          <cell r="I39">
            <v>-817.64802493000002</v>
          </cell>
          <cell r="J39">
            <v>-821.70583151000005</v>
          </cell>
          <cell r="K39">
            <v>-797.16264658</v>
          </cell>
          <cell r="L39">
            <v>-825.76363807999996</v>
          </cell>
          <cell r="M39">
            <v>-801.08955616000003</v>
          </cell>
          <cell r="O39">
            <v>-9579.4808207700007</v>
          </cell>
        </row>
        <row r="40">
          <cell r="A40" t="str">
            <v xml:space="preserve">    Loan Advance Suspense</v>
          </cell>
          <cell r="B40">
            <v>4576.71485656</v>
          </cell>
          <cell r="C40">
            <v>4589.2538013699996</v>
          </cell>
          <cell r="D40">
            <v>4145.1324657499999</v>
          </cell>
          <cell r="E40">
            <v>4589.2538013699996</v>
          </cell>
          <cell r="F40">
            <v>4441.2133561600003</v>
          </cell>
          <cell r="G40">
            <v>4589.2538013699996</v>
          </cell>
          <cell r="H40">
            <v>4441.2133561600003</v>
          </cell>
          <cell r="I40">
            <v>4589.2538013699996</v>
          </cell>
          <cell r="J40">
            <v>4589.2538013699996</v>
          </cell>
          <cell r="K40">
            <v>4441.2133561600003</v>
          </cell>
          <cell r="L40">
            <v>4589.2538013699996</v>
          </cell>
          <cell r="M40">
            <v>4441.2133561600003</v>
          </cell>
          <cell r="O40">
            <v>54022.22355517</v>
          </cell>
        </row>
        <row r="41">
          <cell r="A41" t="str">
            <v xml:space="preserve">    Overdrafts</v>
          </cell>
          <cell r="B41">
            <v>57845.245327869998</v>
          </cell>
          <cell r="C41">
            <v>58003.725452049999</v>
          </cell>
          <cell r="D41">
            <v>52390.461698630003</v>
          </cell>
          <cell r="E41">
            <v>58003.725452049999</v>
          </cell>
          <cell r="F41">
            <v>56132.637534250003</v>
          </cell>
          <cell r="G41">
            <v>58003.725452049999</v>
          </cell>
          <cell r="H41">
            <v>56132.637534250003</v>
          </cell>
          <cell r="I41">
            <v>58003.725452049999</v>
          </cell>
          <cell r="J41">
            <v>58003.725452049999</v>
          </cell>
          <cell r="K41">
            <v>56132.637534250003</v>
          </cell>
          <cell r="L41">
            <v>58003.725452049999</v>
          </cell>
          <cell r="M41">
            <v>56132.637534250003</v>
          </cell>
          <cell r="O41">
            <v>682788.60987579997</v>
          </cell>
        </row>
        <row r="42">
          <cell r="A42" t="str">
            <v xml:space="preserve">   Retail Credit</v>
          </cell>
          <cell r="B42">
            <v>2979615.6811599098</v>
          </cell>
          <cell r="C42">
            <v>2956533.05152614</v>
          </cell>
          <cell r="D42">
            <v>2679042.39572389</v>
          </cell>
          <cell r="E42">
            <v>2973812.8316954402</v>
          </cell>
          <cell r="F42">
            <v>2876569.77898225</v>
          </cell>
          <cell r="G42">
            <v>2993051.6465423298</v>
          </cell>
          <cell r="H42">
            <v>2924456.6655848399</v>
          </cell>
          <cell r="I42">
            <v>3022600.0594329699</v>
          </cell>
          <cell r="J42">
            <v>3033787.2328578602</v>
          </cell>
          <cell r="K42">
            <v>2960077.6777588702</v>
          </cell>
          <cell r="L42">
            <v>3085034.1600331198</v>
          </cell>
          <cell r="M42">
            <v>2999750.9437106699</v>
          </cell>
          <cell r="O42">
            <v>35484332.125008292</v>
          </cell>
        </row>
        <row r="43">
          <cell r="A43" t="str">
            <v xml:space="preserve">    Commercial Variable</v>
          </cell>
          <cell r="B43">
            <v>21338.992907129999</v>
          </cell>
          <cell r="C43">
            <v>19555.341963039999</v>
          </cell>
          <cell r="D43">
            <v>16012.943617630001</v>
          </cell>
          <cell r="E43">
            <v>17709.6996736</v>
          </cell>
          <cell r="F43">
            <v>17122.378451109998</v>
          </cell>
          <cell r="G43">
            <v>17677.100444330001</v>
          </cell>
          <cell r="H43">
            <v>17091.68338006</v>
          </cell>
          <cell r="I43">
            <v>17646.335157760001</v>
          </cell>
          <cell r="J43">
            <v>17632.192725950001</v>
          </cell>
          <cell r="K43">
            <v>17051.36384179</v>
          </cell>
          <cell r="L43">
            <v>17607.773997429998</v>
          </cell>
          <cell r="M43">
            <v>17027.661527569999</v>
          </cell>
          <cell r="O43">
            <v>213473.4676874</v>
          </cell>
        </row>
        <row r="44">
          <cell r="A44" t="str">
            <v xml:space="preserve">    Commercial 6 Month Mtg</v>
          </cell>
          <cell r="B44">
            <v>1655.1018381700001</v>
          </cell>
          <cell r="C44">
            <v>1428.3804822</v>
          </cell>
          <cell r="D44">
            <v>1260.49898022</v>
          </cell>
          <cell r="E44">
            <v>1309.48660391</v>
          </cell>
          <cell r="F44">
            <v>1163.3269080099999</v>
          </cell>
          <cell r="G44">
            <v>1170.5470129</v>
          </cell>
          <cell r="H44">
            <v>1127.97543028</v>
          </cell>
          <cell r="I44">
            <v>1164.5746057900001</v>
          </cell>
          <cell r="J44">
            <v>1163.64295036</v>
          </cell>
          <cell r="K44">
            <v>1125.3051852399999</v>
          </cell>
          <cell r="L44">
            <v>1162.0287856100001</v>
          </cell>
          <cell r="M44">
            <v>1123.74477465</v>
          </cell>
          <cell r="O44">
            <v>14854.613557340001</v>
          </cell>
        </row>
        <row r="45">
          <cell r="A45" t="str">
            <v xml:space="preserve">    Commercial 1 Year Mtg</v>
          </cell>
          <cell r="B45">
            <v>98150.368729089998</v>
          </cell>
          <cell r="C45">
            <v>96148.823230740003</v>
          </cell>
          <cell r="D45">
            <v>85594.858766420002</v>
          </cell>
          <cell r="E45">
            <v>93757.975018169993</v>
          </cell>
          <cell r="F45">
            <v>90036.879801699994</v>
          </cell>
          <cell r="G45">
            <v>90168.014781589998</v>
          </cell>
          <cell r="H45">
            <v>84508.640515310006</v>
          </cell>
          <cell r="I45">
            <v>78137.571146310001</v>
          </cell>
          <cell r="J45">
            <v>70203.861461990004</v>
          </cell>
          <cell r="K45">
            <v>66741.718763950004</v>
          </cell>
          <cell r="L45">
            <v>66628.940059810004</v>
          </cell>
          <cell r="M45">
            <v>62571.597597940003</v>
          </cell>
          <cell r="O45">
            <v>982649.24987301999</v>
          </cell>
        </row>
        <row r="46">
          <cell r="A46" t="str">
            <v xml:space="preserve">    Commercial 2 Year Mtg</v>
          </cell>
          <cell r="B46">
            <v>37573.87379351</v>
          </cell>
          <cell r="C46">
            <v>35297.100351039997</v>
          </cell>
          <cell r="D46">
            <v>30373.490784879999</v>
          </cell>
          <cell r="E46">
            <v>33461.506789539999</v>
          </cell>
          <cell r="F46">
            <v>32314.23446027</v>
          </cell>
          <cell r="G46">
            <v>33320.634649719999</v>
          </cell>
          <cell r="H46">
            <v>31883.627128460001</v>
          </cell>
          <cell r="I46">
            <v>32670.769595549998</v>
          </cell>
          <cell r="J46">
            <v>32608.908211940001</v>
          </cell>
          <cell r="K46">
            <v>31495.845543200001</v>
          </cell>
          <cell r="L46">
            <v>32322.250731579999</v>
          </cell>
          <cell r="M46">
            <v>30336.24404487</v>
          </cell>
          <cell r="O46">
            <v>393658.48608455999</v>
          </cell>
        </row>
        <row r="47">
          <cell r="A47" t="str">
            <v xml:space="preserve">    Commercial 3 Year Mtg</v>
          </cell>
          <cell r="B47">
            <v>54228.661595899997</v>
          </cell>
          <cell r="C47">
            <v>53439.258644679998</v>
          </cell>
          <cell r="D47">
            <v>47710.156340729998</v>
          </cell>
          <cell r="E47">
            <v>52273.679007339997</v>
          </cell>
          <cell r="F47">
            <v>50143.382857129996</v>
          </cell>
          <cell r="G47">
            <v>49601.969014189999</v>
          </cell>
          <cell r="H47">
            <v>44252.338863960002</v>
          </cell>
          <cell r="I47">
            <v>43680.991089280004</v>
          </cell>
          <cell r="J47">
            <v>43163.532460709997</v>
          </cell>
          <cell r="K47">
            <v>41253.058475500002</v>
          </cell>
          <cell r="L47">
            <v>40885.172905899999</v>
          </cell>
          <cell r="M47">
            <v>38361.664781560001</v>
          </cell>
          <cell r="O47">
            <v>558993.86603687995</v>
          </cell>
        </row>
        <row r="48">
          <cell r="A48" t="str">
            <v xml:space="preserve">    Commercial 4 Year Mtg</v>
          </cell>
          <cell r="B48">
            <v>75371.982089790006</v>
          </cell>
          <cell r="C48">
            <v>75073.179308139996</v>
          </cell>
          <cell r="D48">
            <v>67343.118462380007</v>
          </cell>
          <cell r="E48">
            <v>74333.829378209994</v>
          </cell>
          <cell r="F48">
            <v>71753.486983130002</v>
          </cell>
          <cell r="G48">
            <v>73947.920119539995</v>
          </cell>
          <cell r="H48">
            <v>71365.050501100006</v>
          </cell>
          <cell r="I48">
            <v>73539.045078209994</v>
          </cell>
          <cell r="J48">
            <v>73338.262735940007</v>
          </cell>
          <cell r="K48">
            <v>70815.020170570002</v>
          </cell>
          <cell r="L48">
            <v>72996.798511040004</v>
          </cell>
          <cell r="M48">
            <v>70427.399694039996</v>
          </cell>
          <cell r="O48">
            <v>870305.09303208999</v>
          </cell>
        </row>
        <row r="49">
          <cell r="A49" t="str">
            <v xml:space="preserve">    Commercial 5 Year Mtg</v>
          </cell>
          <cell r="B49">
            <v>451165.80953387998</v>
          </cell>
          <cell r="C49">
            <v>453509.23144146003</v>
          </cell>
          <cell r="D49">
            <v>407351.23062791</v>
          </cell>
          <cell r="E49">
            <v>448045.56060189998</v>
          </cell>
          <cell r="F49">
            <v>431565.14144715999</v>
          </cell>
          <cell r="G49">
            <v>442411.26929724001</v>
          </cell>
          <cell r="H49">
            <v>422905.63446820999</v>
          </cell>
          <cell r="I49">
            <v>433194.64069837</v>
          </cell>
          <cell r="J49">
            <v>431933.11639908998</v>
          </cell>
          <cell r="K49">
            <v>416489.04927571001</v>
          </cell>
          <cell r="L49">
            <v>423707.61085353</v>
          </cell>
          <cell r="M49">
            <v>403248.91476945998</v>
          </cell>
          <cell r="O49">
            <v>5165527.2094139196</v>
          </cell>
        </row>
        <row r="50">
          <cell r="A50" t="str">
            <v xml:space="preserve">   Commercial Mortgages</v>
          </cell>
          <cell r="B50">
            <v>739484.79048746999</v>
          </cell>
          <cell r="C50">
            <v>734451.31542130001</v>
          </cell>
          <cell r="D50">
            <v>655646.29758016998</v>
          </cell>
          <cell r="E50">
            <v>720891.73707267002</v>
          </cell>
          <cell r="F50">
            <v>694098.83090851002</v>
          </cell>
          <cell r="G50">
            <v>708297.45531950996</v>
          </cell>
          <cell r="H50">
            <v>673134.95028738002</v>
          </cell>
          <cell r="I50">
            <v>680033.92737127002</v>
          </cell>
          <cell r="J50">
            <v>670043.51694598002</v>
          </cell>
          <cell r="K50">
            <v>644971.36125595996</v>
          </cell>
          <cell r="L50">
            <v>655310.57584489998</v>
          </cell>
          <cell r="M50">
            <v>623097.22719008999</v>
          </cell>
          <cell r="O50">
            <v>8199461.9856852097</v>
          </cell>
        </row>
        <row r="51">
          <cell r="A51" t="str">
            <v xml:space="preserve">    Instalment - Commercial</v>
          </cell>
          <cell r="B51">
            <v>1452058.4851645799</v>
          </cell>
          <cell r="C51">
            <v>1276486.68070761</v>
          </cell>
          <cell r="D51">
            <v>1151789.50766566</v>
          </cell>
          <cell r="E51">
            <v>1273614.2664308399</v>
          </cell>
          <cell r="F51">
            <v>1231143.0905385199</v>
          </cell>
          <cell r="G51">
            <v>1270734.6576761201</v>
          </cell>
          <cell r="H51">
            <v>1228454.25578318</v>
          </cell>
          <cell r="I51">
            <v>1267934.65029517</v>
          </cell>
          <cell r="J51">
            <v>1266483.9800178099</v>
          </cell>
          <cell r="K51">
            <v>1224320.3458106299</v>
          </cell>
          <cell r="L51">
            <v>1263742.08583953</v>
          </cell>
          <cell r="M51">
            <v>1221648.4880929501</v>
          </cell>
          <cell r="O51">
            <v>15128410.4940226</v>
          </cell>
        </row>
        <row r="52">
          <cell r="A52" t="str">
            <v xml:space="preserve">    Fixed Instalment - Commercial</v>
          </cell>
          <cell r="B52">
            <v>3512256.6729004998</v>
          </cell>
          <cell r="C52">
            <v>3512719.3099363302</v>
          </cell>
          <cell r="D52">
            <v>3146459.4160786299</v>
          </cell>
          <cell r="E52">
            <v>3449306.0474690702</v>
          </cell>
          <cell r="F52">
            <v>3309724.5733278701</v>
          </cell>
          <cell r="G52">
            <v>3389704.9212399302</v>
          </cell>
          <cell r="H52">
            <v>3251470.8169257399</v>
          </cell>
          <cell r="I52">
            <v>3326459.7834084998</v>
          </cell>
          <cell r="J52">
            <v>3298713.6004631901</v>
          </cell>
          <cell r="K52">
            <v>3169268.1702083</v>
          </cell>
          <cell r="L52">
            <v>3249314.5723832501</v>
          </cell>
          <cell r="M52">
            <v>3113865.8377359398</v>
          </cell>
          <cell r="O52">
            <v>39729263.72207725</v>
          </cell>
        </row>
        <row r="53">
          <cell r="A53" t="str">
            <v xml:space="preserve">    Demand - Commercial</v>
          </cell>
          <cell r="B53">
            <v>1271455.7806098601</v>
          </cell>
          <cell r="C53">
            <v>1279969.8468369001</v>
          </cell>
          <cell r="D53">
            <v>1154910.4841188199</v>
          </cell>
          <cell r="E53">
            <v>1277079.60688509</v>
          </cell>
          <cell r="F53">
            <v>1234493.2729380301</v>
          </cell>
          <cell r="G53">
            <v>1274206.3076702501</v>
          </cell>
          <cell r="H53">
            <v>1231797.6152742801</v>
          </cell>
          <cell r="I53">
            <v>1271385.58113409</v>
          </cell>
          <cell r="J53">
            <v>1269937.85414023</v>
          </cell>
          <cell r="K53">
            <v>1227661.12704202</v>
          </cell>
          <cell r="L53">
            <v>1267187.5362011101</v>
          </cell>
          <cell r="M53">
            <v>1224973.9705161799</v>
          </cell>
          <cell r="O53">
            <v>14985058.98336686</v>
          </cell>
        </row>
        <row r="54">
          <cell r="A54" t="str">
            <v xml:space="preserve">    Fixed Demand - Commercial</v>
          </cell>
          <cell r="B54">
            <v>169774.49291453001</v>
          </cell>
          <cell r="C54">
            <v>169446.10754619</v>
          </cell>
          <cell r="D54">
            <v>150910.72410989</v>
          </cell>
          <cell r="E54">
            <v>164469.28862894</v>
          </cell>
          <cell r="F54">
            <v>158257.99901505001</v>
          </cell>
          <cell r="G54">
            <v>162336.10848374001</v>
          </cell>
          <cell r="H54">
            <v>155946.57029181</v>
          </cell>
          <cell r="I54">
            <v>159905.51949536</v>
          </cell>
          <cell r="J54">
            <v>158779.12571866999</v>
          </cell>
          <cell r="K54">
            <v>152966.73664903999</v>
          </cell>
          <cell r="L54">
            <v>157343.91420562001</v>
          </cell>
          <cell r="M54">
            <v>151601.56342245001</v>
          </cell>
          <cell r="O54">
            <v>1911738.15048129</v>
          </cell>
        </row>
        <row r="55">
          <cell r="A55" t="str">
            <v xml:space="preserve">    LOC - Commercial</v>
          </cell>
          <cell r="B55">
            <v>1633576.14374317</v>
          </cell>
          <cell r="C55">
            <v>1660909.3564383599</v>
          </cell>
          <cell r="D55">
            <v>1498670.05017123</v>
          </cell>
          <cell r="E55">
            <v>1657590.1645821901</v>
          </cell>
          <cell r="F55">
            <v>1602414.3511986299</v>
          </cell>
          <cell r="G55">
            <v>1654133.8725000001</v>
          </cell>
          <cell r="H55">
            <v>1599451.61261644</v>
          </cell>
          <cell r="I55">
            <v>1650896.3478493199</v>
          </cell>
          <cell r="J55">
            <v>1649224.6389657501</v>
          </cell>
          <cell r="K55">
            <v>1594554.93170548</v>
          </cell>
          <cell r="L55">
            <v>1646106.62886986</v>
          </cell>
          <cell r="M55">
            <v>1591461.1959315101</v>
          </cell>
          <cell r="O55">
            <v>19438989.29457194</v>
          </cell>
        </row>
        <row r="56">
          <cell r="A56" t="str">
            <v xml:space="preserve">    Overdrafts - Commercial</v>
          </cell>
          <cell r="B56">
            <v>19271.681065569999</v>
          </cell>
          <cell r="C56">
            <v>19324.48019178</v>
          </cell>
          <cell r="D56">
            <v>17454.369205480001</v>
          </cell>
          <cell r="E56">
            <v>19324.48019178</v>
          </cell>
          <cell r="F56">
            <v>18701.109863009999</v>
          </cell>
          <cell r="G56">
            <v>19324.48019178</v>
          </cell>
          <cell r="H56">
            <v>18701.109863009999</v>
          </cell>
          <cell r="I56">
            <v>19324.48019178</v>
          </cell>
          <cell r="J56">
            <v>19324.48019178</v>
          </cell>
          <cell r="K56">
            <v>18701.109863009999</v>
          </cell>
          <cell r="L56">
            <v>19324.48019178</v>
          </cell>
          <cell r="M56">
            <v>18701.109863009999</v>
          </cell>
          <cell r="O56">
            <v>227477.37087377001</v>
          </cell>
        </row>
        <row r="57">
          <cell r="A57" t="str">
            <v xml:space="preserve">   Commercial Credit</v>
          </cell>
          <cell r="B57">
            <v>8058393.2563982103</v>
          </cell>
          <cell r="C57">
            <v>7918855.7816571696</v>
          </cell>
          <cell r="D57">
            <v>7120194.5513497097</v>
          </cell>
          <cell r="E57">
            <v>7841383.8541879104</v>
          </cell>
          <cell r="F57">
            <v>7554734.39688111</v>
          </cell>
          <cell r="G57">
            <v>7770440.3477618201</v>
          </cell>
          <cell r="H57">
            <v>7485821.9807544602</v>
          </cell>
          <cell r="I57">
            <v>7695906.36237422</v>
          </cell>
          <cell r="J57">
            <v>7662463.6794974301</v>
          </cell>
          <cell r="K57">
            <v>7387472.4212784804</v>
          </cell>
          <cell r="L57">
            <v>7603019.2176911496</v>
          </cell>
          <cell r="M57">
            <v>7322252.1655620402</v>
          </cell>
          <cell r="O57">
            <v>91420938.015393704</v>
          </cell>
        </row>
        <row r="58">
          <cell r="A58" t="str">
            <v xml:space="preserve">  Total Loans</v>
          </cell>
          <cell r="B58">
            <v>18297508.487469699</v>
          </cell>
          <cell r="C58">
            <v>18229633.394468099</v>
          </cell>
          <cell r="D58">
            <v>16354211.283377299</v>
          </cell>
          <cell r="E58">
            <v>18022101.978173099</v>
          </cell>
          <cell r="F58">
            <v>17369231.609948002</v>
          </cell>
          <cell r="G58">
            <v>17956884.652415901</v>
          </cell>
          <cell r="H58">
            <v>17348305.858007401</v>
          </cell>
          <cell r="I58">
            <v>17877007.4916474</v>
          </cell>
          <cell r="J58">
            <v>17906635.423533902</v>
          </cell>
          <cell r="K58">
            <v>17335784.3582827</v>
          </cell>
          <cell r="L58">
            <v>17927999.683509901</v>
          </cell>
          <cell r="M58">
            <v>17394700.537896901</v>
          </cell>
          <cell r="O58">
            <v>212020004.75873026</v>
          </cell>
        </row>
        <row r="59">
          <cell r="A59" t="str">
            <v xml:space="preserve"> Total Interest Income</v>
          </cell>
          <cell r="B59">
            <v>19289188.112819798</v>
          </cell>
          <cell r="C59">
            <v>19177031.052618001</v>
          </cell>
          <cell r="D59">
            <v>17206006.456504799</v>
          </cell>
          <cell r="E59">
            <v>18954973.4466643</v>
          </cell>
          <cell r="F59">
            <v>18278473.462344602</v>
          </cell>
          <cell r="G59">
            <v>18894710.602441899</v>
          </cell>
          <cell r="H59">
            <v>18227147.431923099</v>
          </cell>
          <cell r="I59">
            <v>18768547.047173802</v>
          </cell>
          <cell r="J59">
            <v>18791459.2968002</v>
          </cell>
          <cell r="K59">
            <v>18169356.6554172</v>
          </cell>
          <cell r="L59">
            <v>18769084.500938501</v>
          </cell>
          <cell r="M59">
            <v>18196330.0170734</v>
          </cell>
          <cell r="O59">
            <v>222722308.08271959</v>
          </cell>
        </row>
        <row r="61">
          <cell r="A61" t="str">
            <v>Interest Expense:</v>
          </cell>
        </row>
        <row r="62">
          <cell r="A62" t="str">
            <v xml:space="preserve">    Plan 24</v>
          </cell>
          <cell r="B62">
            <v>7301.5104008799999</v>
          </cell>
          <cell r="C62">
            <v>7321.5145389700001</v>
          </cell>
          <cell r="D62">
            <v>6612.9808739099999</v>
          </cell>
          <cell r="E62">
            <v>7321.5145389700001</v>
          </cell>
          <cell r="F62">
            <v>7085.3366506100001</v>
          </cell>
          <cell r="G62">
            <v>7321.5145389700001</v>
          </cell>
          <cell r="H62">
            <v>7085.3366506100001</v>
          </cell>
          <cell r="I62">
            <v>7321.5145389700001</v>
          </cell>
          <cell r="J62">
            <v>7321.5145389700001</v>
          </cell>
          <cell r="K62">
            <v>7085.3366506100001</v>
          </cell>
          <cell r="L62">
            <v>7321.5145389700001</v>
          </cell>
          <cell r="M62">
            <v>7085.3366506100001</v>
          </cell>
          <cell r="O62">
            <v>86184.925111050004</v>
          </cell>
        </row>
        <row r="63">
          <cell r="A63" t="str">
            <v xml:space="preserve">    US Savings &amp; Chequing</v>
          </cell>
          <cell r="B63">
            <v>29798.514419520001</v>
          </cell>
          <cell r="C63">
            <v>29896.329502699999</v>
          </cell>
          <cell r="D63">
            <v>27227.073091080001</v>
          </cell>
          <cell r="E63">
            <v>30326.717357040001</v>
          </cell>
          <cell r="F63">
            <v>29579.274419329999</v>
          </cell>
          <cell r="G63">
            <v>31141.805602050001</v>
          </cell>
          <cell r="H63">
            <v>30717.187334599999</v>
          </cell>
          <cell r="I63">
            <v>32058.56188533</v>
          </cell>
          <cell r="J63">
            <v>32448.599209799999</v>
          </cell>
          <cell r="K63">
            <v>31207.818642940001</v>
          </cell>
          <cell r="L63">
            <v>31742.18145529</v>
          </cell>
          <cell r="M63">
            <v>30766.143701559999</v>
          </cell>
          <cell r="O63">
            <v>366910.20662124001</v>
          </cell>
        </row>
        <row r="64">
          <cell r="A64" t="str">
            <v xml:space="preserve">    Maximiser</v>
          </cell>
          <cell r="B64">
            <v>8612.83318091</v>
          </cell>
          <cell r="C64">
            <v>8641.1052479600003</v>
          </cell>
          <cell r="D64">
            <v>7869.5949466499997</v>
          </cell>
          <cell r="E64">
            <v>8765.5026521899999</v>
          </cell>
          <cell r="F64">
            <v>8549.4649906499999</v>
          </cell>
          <cell r="G64">
            <v>9001.0922157999994</v>
          </cell>
          <cell r="H64">
            <v>8878.3624303699999</v>
          </cell>
          <cell r="I64">
            <v>9266.0674871400006</v>
          </cell>
          <cell r="J64">
            <v>9378.80218737</v>
          </cell>
          <cell r="K64">
            <v>9020.1723665299996</v>
          </cell>
          <cell r="L64">
            <v>9174.6222272499999</v>
          </cell>
          <cell r="M64">
            <v>8892.5124681800007</v>
          </cell>
          <cell r="O64">
            <v>106050.132401</v>
          </cell>
        </row>
        <row r="65">
          <cell r="A65" t="str">
            <v xml:space="preserve">    Adv Savings - Commercial</v>
          </cell>
          <cell r="B65">
            <v>112863.10703698</v>
          </cell>
          <cell r="C65">
            <v>114321.95895563001</v>
          </cell>
          <cell r="D65">
            <v>106022.98188387</v>
          </cell>
          <cell r="E65">
            <v>120238.74507669</v>
          </cell>
          <cell r="F65">
            <v>119299.04591633999</v>
          </cell>
          <cell r="G65">
            <v>127402.35198531</v>
          </cell>
          <cell r="H65">
            <v>127391.79781379001</v>
          </cell>
          <cell r="I65">
            <v>135045.92373074999</v>
          </cell>
          <cell r="J65">
            <v>138650.43593077999</v>
          </cell>
          <cell r="K65">
            <v>135883.68508502</v>
          </cell>
          <cell r="L65">
            <v>141429.62056333999</v>
          </cell>
          <cell r="M65">
            <v>139558.12628406001</v>
          </cell>
          <cell r="O65">
            <v>1518107.7802625599</v>
          </cell>
        </row>
        <row r="66">
          <cell r="A66" t="str">
            <v xml:space="preserve">    Adv Savings - Retail</v>
          </cell>
          <cell r="B66">
            <v>1162392.46673839</v>
          </cell>
          <cell r="C66">
            <v>1166208.08092466</v>
          </cell>
          <cell r="D66">
            <v>1062084.64830137</v>
          </cell>
          <cell r="E66">
            <v>1182996.8202500001</v>
          </cell>
          <cell r="F66">
            <v>1153840.26349315</v>
          </cell>
          <cell r="G66">
            <v>1214792.1091130101</v>
          </cell>
          <cell r="H66">
            <v>1198228.43311644</v>
          </cell>
          <cell r="I66">
            <v>1250553.30929795</v>
          </cell>
          <cell r="J66">
            <v>1265768.04283904</v>
          </cell>
          <cell r="K66">
            <v>1217367.1765068499</v>
          </cell>
          <cell r="L66">
            <v>1238211.81033219</v>
          </cell>
          <cell r="M66">
            <v>1200138.12780822</v>
          </cell>
          <cell r="O66">
            <v>14312581.288721271</v>
          </cell>
        </row>
        <row r="67">
          <cell r="A67" t="str">
            <v xml:space="preserve">    Prime Related Chequing</v>
          </cell>
          <cell r="B67">
            <v>116188.47989401</v>
          </cell>
          <cell r="C67">
            <v>117690.31525556</v>
          </cell>
          <cell r="D67">
            <v>109146.81949357</v>
          </cell>
          <cell r="E67">
            <v>123781.43300932</v>
          </cell>
          <cell r="F67">
            <v>122814.04687617</v>
          </cell>
          <cell r="G67">
            <v>131156.10670721001</v>
          </cell>
          <cell r="H67">
            <v>131145.24130642999</v>
          </cell>
          <cell r="I67">
            <v>139024.88684316</v>
          </cell>
          <cell r="J67">
            <v>142735.6018229</v>
          </cell>
          <cell r="K67">
            <v>139887.33206186001</v>
          </cell>
          <cell r="L67">
            <v>145596.67117884001</v>
          </cell>
          <cell r="M67">
            <v>143670.03535748</v>
          </cell>
          <cell r="O67">
            <v>1562836.96980651</v>
          </cell>
        </row>
        <row r="68">
          <cell r="A68" t="str">
            <v xml:space="preserve">    OHOSP/CAIS/RESP</v>
          </cell>
          <cell r="B68">
            <v>23771.44758149</v>
          </cell>
          <cell r="C68">
            <v>23849.478148319999</v>
          </cell>
          <cell r="D68">
            <v>21720.106808690001</v>
          </cell>
          <cell r="E68">
            <v>24192.814942069999</v>
          </cell>
          <cell r="F68">
            <v>23596.550408669998</v>
          </cell>
          <cell r="G68">
            <v>24843.042996749999</v>
          </cell>
          <cell r="H68">
            <v>24504.3083472</v>
          </cell>
          <cell r="I68">
            <v>25574.374683940001</v>
          </cell>
          <cell r="J68">
            <v>25885.52221535</v>
          </cell>
          <cell r="K68">
            <v>24895.70226269</v>
          </cell>
          <cell r="L68">
            <v>25321.98403761</v>
          </cell>
          <cell r="M68">
            <v>24543.360649480001</v>
          </cell>
          <cell r="O68">
            <v>292698.69308226003</v>
          </cell>
        </row>
        <row r="69">
          <cell r="A69" t="str">
            <v xml:space="preserve">   Demand Deposits</v>
          </cell>
          <cell r="B69">
            <v>1460928.35925218</v>
          </cell>
          <cell r="C69">
            <v>1467928.7825738001</v>
          </cell>
          <cell r="D69">
            <v>1340684.20539914</v>
          </cell>
          <cell r="E69">
            <v>1497623.5478262799</v>
          </cell>
          <cell r="F69">
            <v>1464763.9827549199</v>
          </cell>
          <cell r="G69">
            <v>1545658.0231591</v>
          </cell>
          <cell r="H69">
            <v>1527950.6669994399</v>
          </cell>
          <cell r="I69">
            <v>1598844.6384672399</v>
          </cell>
          <cell r="J69">
            <v>1622188.51874421</v>
          </cell>
          <cell r="K69">
            <v>1565347.2235765001</v>
          </cell>
          <cell r="L69">
            <v>1598798.4043334899</v>
          </cell>
          <cell r="M69">
            <v>1554653.64291959</v>
          </cell>
          <cell r="O69">
            <v>18245369.996005889</v>
          </cell>
        </row>
        <row r="70">
          <cell r="A70" t="str">
            <v xml:space="preserve">     Retail Short Terms</v>
          </cell>
          <cell r="B70">
            <v>252251.24235034001</v>
          </cell>
          <cell r="C70">
            <v>218834.01962788001</v>
          </cell>
          <cell r="D70">
            <v>183925.88532617001</v>
          </cell>
          <cell r="E70">
            <v>200565.80608703999</v>
          </cell>
          <cell r="F70">
            <v>196361.77789346001</v>
          </cell>
          <cell r="G70">
            <v>206643.6163469</v>
          </cell>
          <cell r="H70">
            <v>200829.32435089999</v>
          </cell>
          <cell r="I70">
            <v>209756.21410380999</v>
          </cell>
          <cell r="J70">
            <v>212872.41391075999</v>
          </cell>
          <cell r="K70">
            <v>209344.56571441999</v>
          </cell>
          <cell r="L70">
            <v>220255.53668388</v>
          </cell>
          <cell r="M70">
            <v>215827.99706388</v>
          </cell>
          <cell r="O70">
            <v>2527468.3994594398</v>
          </cell>
        </row>
        <row r="71">
          <cell r="A71" t="str">
            <v xml:space="preserve">     CBC GSC</v>
          </cell>
          <cell r="B71">
            <v>55886.580816939997</v>
          </cell>
          <cell r="C71">
            <v>46947.046347950003</v>
          </cell>
          <cell r="D71">
            <v>43131.098432879997</v>
          </cell>
          <cell r="E71">
            <v>48548.679986299998</v>
          </cell>
          <cell r="F71">
            <v>47796.261320550002</v>
          </cell>
          <cell r="G71">
            <v>50319.627189040002</v>
          </cell>
          <cell r="H71">
            <v>48962.428372599999</v>
          </cell>
          <cell r="I71">
            <v>51204.269506850003</v>
          </cell>
          <cell r="J71">
            <v>51968.625493150001</v>
          </cell>
          <cell r="K71">
            <v>51110.444268489999</v>
          </cell>
          <cell r="L71">
            <v>53777.844016440002</v>
          </cell>
          <cell r="M71">
            <v>52692.731441099997</v>
          </cell>
          <cell r="O71">
            <v>602345.63719229004</v>
          </cell>
        </row>
        <row r="72">
          <cell r="A72" t="str">
            <v xml:space="preserve">    Short Terms</v>
          </cell>
          <cell r="B72">
            <v>308137.82316728</v>
          </cell>
          <cell r="C72">
            <v>265781.06597583002</v>
          </cell>
          <cell r="D72">
            <v>227056.98375905</v>
          </cell>
          <cell r="E72">
            <v>249114.48607334</v>
          </cell>
          <cell r="F72">
            <v>244158.03921401</v>
          </cell>
          <cell r="G72">
            <v>256963.24353594001</v>
          </cell>
          <cell r="H72">
            <v>249791.75272349999</v>
          </cell>
          <cell r="I72">
            <v>260960.48361066001</v>
          </cell>
          <cell r="J72">
            <v>264841.03940390999</v>
          </cell>
          <cell r="K72">
            <v>260455.00998291001</v>
          </cell>
          <cell r="L72">
            <v>274033.38070032001</v>
          </cell>
          <cell r="M72">
            <v>268520.72850497998</v>
          </cell>
          <cell r="O72">
            <v>3129814.0366517301</v>
          </cell>
        </row>
        <row r="73">
          <cell r="A73" t="str">
            <v xml:space="preserve">     RSP/GIC 1 year</v>
          </cell>
          <cell r="B73">
            <v>797414.34661520994</v>
          </cell>
          <cell r="C73">
            <v>807442.61391903996</v>
          </cell>
          <cell r="D73">
            <v>731077.84331490996</v>
          </cell>
          <cell r="E73">
            <v>812223.63316921005</v>
          </cell>
          <cell r="F73">
            <v>790734.00836360001</v>
          </cell>
          <cell r="G73">
            <v>825777.95692834002</v>
          </cell>
          <cell r="H73">
            <v>793033.55227791995</v>
          </cell>
          <cell r="I73">
            <v>818438.25049360003</v>
          </cell>
          <cell r="J73">
            <v>825871.74860218004</v>
          </cell>
          <cell r="K73">
            <v>806640.06552356004</v>
          </cell>
          <cell r="L73">
            <v>830180.67171542998</v>
          </cell>
          <cell r="M73">
            <v>788404.83498345001</v>
          </cell>
          <cell r="O73">
            <v>9627239.5259064492</v>
          </cell>
        </row>
        <row r="74">
          <cell r="A74" t="str">
            <v xml:space="preserve">     RSP/GIC 2 year</v>
          </cell>
          <cell r="B74">
            <v>287565.27552503999</v>
          </cell>
          <cell r="C74">
            <v>290347.78194378997</v>
          </cell>
          <cell r="D74">
            <v>263493.93716366001</v>
          </cell>
          <cell r="E74">
            <v>292428.96496955998</v>
          </cell>
          <cell r="F74">
            <v>284213.52165575</v>
          </cell>
          <cell r="G74">
            <v>294662.85780577001</v>
          </cell>
          <cell r="H74">
            <v>280237.27419041999</v>
          </cell>
          <cell r="I74">
            <v>285678.72346275998</v>
          </cell>
          <cell r="J74">
            <v>283031.11631239997</v>
          </cell>
          <cell r="K74">
            <v>273149.76072384999</v>
          </cell>
          <cell r="L74">
            <v>283430.38292459998</v>
          </cell>
          <cell r="M74">
            <v>274480.50442454999</v>
          </cell>
          <cell r="O74">
            <v>3392720.10110215</v>
          </cell>
        </row>
        <row r="75">
          <cell r="A75" t="str">
            <v xml:space="preserve">     RSP/GIC 3 year</v>
          </cell>
          <cell r="B75">
            <v>486935.56939805998</v>
          </cell>
          <cell r="C75">
            <v>489286.51392246998</v>
          </cell>
          <cell r="D75">
            <v>439002.00876329001</v>
          </cell>
          <cell r="E75">
            <v>481404.09177608998</v>
          </cell>
          <cell r="F75">
            <v>462432.53107328003</v>
          </cell>
          <cell r="G75">
            <v>475153.07083367999</v>
          </cell>
          <cell r="H75">
            <v>450414.77322355</v>
          </cell>
          <cell r="I75">
            <v>458705.82819238002</v>
          </cell>
          <cell r="J75">
            <v>453779.04109165998</v>
          </cell>
          <cell r="K75">
            <v>436018.73977157002</v>
          </cell>
          <cell r="L75">
            <v>447861.07648729999</v>
          </cell>
          <cell r="M75">
            <v>427120.16409700998</v>
          </cell>
          <cell r="O75">
            <v>5508113.4086303404</v>
          </cell>
        </row>
        <row r="76">
          <cell r="A76" t="str">
            <v xml:space="preserve">     RSP/GIC 4 year</v>
          </cell>
          <cell r="B76">
            <v>159176.00455221001</v>
          </cell>
          <cell r="C76">
            <v>161763.65005808001</v>
          </cell>
          <cell r="D76">
            <v>148325.34458678999</v>
          </cell>
          <cell r="E76">
            <v>166942.05554127001</v>
          </cell>
          <cell r="F76">
            <v>163838.28078833999</v>
          </cell>
          <cell r="G76">
            <v>171585.35373445001</v>
          </cell>
          <cell r="H76">
            <v>165719.29469884999</v>
          </cell>
          <cell r="I76">
            <v>172254.54260797001</v>
          </cell>
          <cell r="J76">
            <v>173817.81364573</v>
          </cell>
          <cell r="K76">
            <v>170041.8542232</v>
          </cell>
          <cell r="L76">
            <v>177983.90826271</v>
          </cell>
          <cell r="M76">
            <v>173197.10745278999</v>
          </cell>
          <cell r="O76">
            <v>2004645.2101523899</v>
          </cell>
        </row>
        <row r="77">
          <cell r="A77" t="str">
            <v xml:space="preserve">     RSP/GIC 5 year</v>
          </cell>
          <cell r="B77">
            <v>878079.46498951002</v>
          </cell>
          <cell r="C77">
            <v>888560.72822354001</v>
          </cell>
          <cell r="D77">
            <v>808509.43813228002</v>
          </cell>
          <cell r="E77">
            <v>901081.92262698</v>
          </cell>
          <cell r="F77">
            <v>880137.58817622997</v>
          </cell>
          <cell r="G77">
            <v>919421.01872539998</v>
          </cell>
          <cell r="H77">
            <v>884831.60980832996</v>
          </cell>
          <cell r="I77">
            <v>915593.30699624005</v>
          </cell>
          <cell r="J77">
            <v>920844.32589610002</v>
          </cell>
          <cell r="K77">
            <v>898684.66717376001</v>
          </cell>
          <cell r="L77">
            <v>939195.51751785004</v>
          </cell>
          <cell r="M77">
            <v>913235.36120946996</v>
          </cell>
          <cell r="O77">
            <v>10748174.949475691</v>
          </cell>
        </row>
        <row r="78">
          <cell r="A78" t="str">
            <v xml:space="preserve">    GICs</v>
          </cell>
          <cell r="B78">
            <v>2609170.6610800298</v>
          </cell>
          <cell r="C78">
            <v>2637401.2880669199</v>
          </cell>
          <cell r="D78">
            <v>2390408.5719609298</v>
          </cell>
          <cell r="E78">
            <v>2654080.6680831099</v>
          </cell>
          <cell r="F78">
            <v>2581355.9300572001</v>
          </cell>
          <cell r="G78">
            <v>2686600.2580276402</v>
          </cell>
          <cell r="H78">
            <v>2574236.5041990699</v>
          </cell>
          <cell r="I78">
            <v>2650670.6517529502</v>
          </cell>
          <cell r="J78">
            <v>2657344.0455480702</v>
          </cell>
          <cell r="K78">
            <v>2584535.0874159401</v>
          </cell>
          <cell r="L78">
            <v>2678651.5569078899</v>
          </cell>
          <cell r="M78">
            <v>2576437.9721672698</v>
          </cell>
          <cell r="O78">
            <v>31280893.19526701</v>
          </cell>
        </row>
        <row r="79">
          <cell r="A79" t="str">
            <v xml:space="preserve">     LTR 1 year</v>
          </cell>
          <cell r="B79">
            <v>233839.84430418999</v>
          </cell>
          <cell r="C79">
            <v>212555.28584120001</v>
          </cell>
          <cell r="D79">
            <v>176070.55663991001</v>
          </cell>
          <cell r="E79">
            <v>187318.06809356</v>
          </cell>
          <cell r="F79">
            <v>173572.63792737</v>
          </cell>
          <cell r="G79">
            <v>170239.67830253</v>
          </cell>
          <cell r="H79">
            <v>156194.81892587</v>
          </cell>
          <cell r="I79">
            <v>149382.80634246001</v>
          </cell>
          <cell r="J79">
            <v>138592.20132865</v>
          </cell>
          <cell r="K79">
            <v>122010.99625900001</v>
          </cell>
          <cell r="L79">
            <v>116040.24589886</v>
          </cell>
          <cell r="M79">
            <v>105495.05643178</v>
          </cell>
          <cell r="O79">
            <v>1941312.1962953799</v>
          </cell>
        </row>
        <row r="80">
          <cell r="A80" t="str">
            <v xml:space="preserve">     LTR 2 year</v>
          </cell>
          <cell r="B80">
            <v>2853.05579395</v>
          </cell>
          <cell r="C80">
            <v>2825.4659445900002</v>
          </cell>
          <cell r="D80">
            <v>2507.0845201000002</v>
          </cell>
          <cell r="E80">
            <v>2718.5401919999999</v>
          </cell>
          <cell r="F80">
            <v>2574.8096228700001</v>
          </cell>
          <cell r="G80">
            <v>2556.7810037600002</v>
          </cell>
          <cell r="H80">
            <v>2399.7332559199999</v>
          </cell>
          <cell r="I80">
            <v>2395.5024666200002</v>
          </cell>
          <cell r="J80">
            <v>2325.5459756800001</v>
          </cell>
          <cell r="K80">
            <v>2245.9942112700001</v>
          </cell>
          <cell r="L80">
            <v>2276.7207722500002</v>
          </cell>
          <cell r="M80">
            <v>2151.52847621</v>
          </cell>
          <cell r="O80">
            <v>29830.762235220001</v>
          </cell>
        </row>
        <row r="81">
          <cell r="A81" t="str">
            <v xml:space="preserve">     LTR 3 year</v>
          </cell>
          <cell r="B81">
            <v>6763.1796238300003</v>
          </cell>
          <cell r="C81">
            <v>6800.4276336900002</v>
          </cell>
          <cell r="D81">
            <v>6130.1258474899996</v>
          </cell>
          <cell r="E81">
            <v>6719.3893612900001</v>
          </cell>
          <cell r="F81">
            <v>6423.35511159</v>
          </cell>
          <cell r="G81">
            <v>6485.8240457299999</v>
          </cell>
          <cell r="H81">
            <v>6077.3589577399998</v>
          </cell>
          <cell r="I81">
            <v>6148.8090470999996</v>
          </cell>
          <cell r="J81">
            <v>6074.3877267500002</v>
          </cell>
          <cell r="K81">
            <v>5877.3928788499998</v>
          </cell>
          <cell r="L81">
            <v>5976.4597371</v>
          </cell>
          <cell r="M81">
            <v>5625.1121797699998</v>
          </cell>
          <cell r="O81">
            <v>75101.822150930006</v>
          </cell>
        </row>
        <row r="82">
          <cell r="A82" t="str">
            <v xml:space="preserve">     LTR 4 year</v>
          </cell>
          <cell r="B82">
            <v>7004.01455283</v>
          </cell>
          <cell r="C82">
            <v>7050.1317430400004</v>
          </cell>
          <cell r="D82">
            <v>6382.5224849699998</v>
          </cell>
          <cell r="E82">
            <v>7035.4706160599999</v>
          </cell>
          <cell r="F82">
            <v>6809.9295824199999</v>
          </cell>
          <cell r="G82">
            <v>6966.8999963400001</v>
          </cell>
          <cell r="H82">
            <v>6621.3093450699998</v>
          </cell>
          <cell r="I82">
            <v>6844.8612606799998</v>
          </cell>
          <cell r="J82">
            <v>6875.5026304499997</v>
          </cell>
          <cell r="K82">
            <v>6693.9763416699998</v>
          </cell>
          <cell r="L82">
            <v>6952.7936811899999</v>
          </cell>
          <cell r="M82">
            <v>6724.3329205</v>
          </cell>
          <cell r="O82">
            <v>81961.745155219993</v>
          </cell>
        </row>
        <row r="83">
          <cell r="A83" t="str">
            <v xml:space="preserve">     LTR 5 year</v>
          </cell>
          <cell r="B83">
            <v>58622.060045240003</v>
          </cell>
          <cell r="C83">
            <v>58022.960087389998</v>
          </cell>
          <cell r="D83">
            <v>52156.824082940002</v>
          </cell>
          <cell r="E83">
            <v>57709.852654820002</v>
          </cell>
          <cell r="F83">
            <v>55950.266737029997</v>
          </cell>
          <cell r="G83">
            <v>57893.400751169997</v>
          </cell>
          <cell r="H83">
            <v>55346.345337179999</v>
          </cell>
          <cell r="I83">
            <v>56524.741669490002</v>
          </cell>
          <cell r="J83">
            <v>54785.651726939999</v>
          </cell>
          <cell r="K83">
            <v>51741.256977830002</v>
          </cell>
          <cell r="L83">
            <v>53230.051590919997</v>
          </cell>
          <cell r="M83">
            <v>51137.129805930002</v>
          </cell>
          <cell r="O83">
            <v>663120.54146688001</v>
          </cell>
        </row>
        <row r="84">
          <cell r="A84" t="str">
            <v xml:space="preserve">    Cashable GICs</v>
          </cell>
          <cell r="B84">
            <v>309082.15432004002</v>
          </cell>
          <cell r="C84">
            <v>287254.27124991</v>
          </cell>
          <cell r="D84">
            <v>243247.11357541001</v>
          </cell>
          <cell r="E84">
            <v>261501.32091772999</v>
          </cell>
          <cell r="F84">
            <v>245330.99898127999</v>
          </cell>
          <cell r="G84">
            <v>244142.58409953001</v>
          </cell>
          <cell r="H84">
            <v>226639.56582178001</v>
          </cell>
          <cell r="I84">
            <v>221296.72078634999</v>
          </cell>
          <cell r="J84">
            <v>208653.28938847</v>
          </cell>
          <cell r="K84">
            <v>188569.61666862</v>
          </cell>
          <cell r="L84">
            <v>184476.27168032</v>
          </cell>
          <cell r="M84">
            <v>171133.15981419</v>
          </cell>
          <cell r="O84">
            <v>2791327.0673036301</v>
          </cell>
        </row>
        <row r="85">
          <cell r="A85" t="str">
            <v xml:space="preserve">     GIC 11-23 mth</v>
          </cell>
          <cell r="B85">
            <v>2867776.0662980601</v>
          </cell>
          <cell r="C85">
            <v>2895605.2515190002</v>
          </cell>
          <cell r="D85">
            <v>2633226.6526957401</v>
          </cell>
          <cell r="E85">
            <v>2855541.4364932599</v>
          </cell>
          <cell r="F85">
            <v>2607408.4883221202</v>
          </cell>
          <cell r="G85">
            <v>2508458.1326848902</v>
          </cell>
          <cell r="H85">
            <v>2322150.16751906</v>
          </cell>
          <cell r="I85">
            <v>2405111.4980022302</v>
          </cell>
          <cell r="J85">
            <v>2426677.1512791798</v>
          </cell>
          <cell r="K85">
            <v>2377046.3647978599</v>
          </cell>
          <cell r="L85">
            <v>2495889.8201678102</v>
          </cell>
          <cell r="M85">
            <v>2431162.3912726999</v>
          </cell>
          <cell r="O85">
            <v>30826053.421051908</v>
          </cell>
        </row>
        <row r="86">
          <cell r="A86" t="str">
            <v xml:space="preserve">     GIC 25-35 mth</v>
          </cell>
          <cell r="B86">
            <v>414955.94366678997</v>
          </cell>
          <cell r="C86">
            <v>402604.13083337998</v>
          </cell>
          <cell r="D86">
            <v>366858.95233641</v>
          </cell>
          <cell r="E86">
            <v>409193.81315886002</v>
          </cell>
          <cell r="F86">
            <v>399787.38604190998</v>
          </cell>
          <cell r="G86">
            <v>417880.69507957</v>
          </cell>
          <cell r="H86">
            <v>401635.91790751001</v>
          </cell>
          <cell r="I86">
            <v>415816.99186125997</v>
          </cell>
          <cell r="J86">
            <v>418354.42112729</v>
          </cell>
          <cell r="K86">
            <v>408417.29470500001</v>
          </cell>
          <cell r="L86">
            <v>427154.93045465002</v>
          </cell>
          <cell r="M86">
            <v>415249.40856210998</v>
          </cell>
          <cell r="O86">
            <v>4897909.8857347397</v>
          </cell>
        </row>
        <row r="87">
          <cell r="A87" t="str">
            <v xml:space="preserve">     GIC 36-47 mth</v>
          </cell>
          <cell r="B87">
            <v>83622.073786840003</v>
          </cell>
          <cell r="C87">
            <v>84644.315190549998</v>
          </cell>
          <cell r="D87">
            <v>77114.146433169997</v>
          </cell>
          <cell r="E87">
            <v>85992.192853219996</v>
          </cell>
          <cell r="F87">
            <v>83982.063853519998</v>
          </cell>
          <cell r="G87">
            <v>87730.960487770004</v>
          </cell>
          <cell r="H87">
            <v>84419.345815709996</v>
          </cell>
          <cell r="I87">
            <v>87418.343942289997</v>
          </cell>
          <cell r="J87">
            <v>87937.33069807</v>
          </cell>
          <cell r="K87">
            <v>85786.419970439994</v>
          </cell>
          <cell r="L87">
            <v>89593.698635909997</v>
          </cell>
          <cell r="M87">
            <v>87086.834857299997</v>
          </cell>
          <cell r="O87">
            <v>1025327.7265247901</v>
          </cell>
        </row>
        <row r="88">
          <cell r="A88" t="str">
            <v xml:space="preserve">     GIC 49-59 mth</v>
          </cell>
          <cell r="B88">
            <v>114377.27379135</v>
          </cell>
          <cell r="C88">
            <v>115792.47609251</v>
          </cell>
          <cell r="D88">
            <v>105620.36817925</v>
          </cell>
          <cell r="E88">
            <v>117901.67144613</v>
          </cell>
          <cell r="F88">
            <v>115281.26059518001</v>
          </cell>
          <cell r="G88">
            <v>120586.71031404</v>
          </cell>
          <cell r="H88">
            <v>115942.37280547</v>
          </cell>
          <cell r="I88">
            <v>120103.82989712</v>
          </cell>
          <cell r="J88">
            <v>120963.3799515</v>
          </cell>
          <cell r="K88">
            <v>118195.50793348</v>
          </cell>
          <cell r="L88">
            <v>123668.49687961</v>
          </cell>
          <cell r="M88">
            <v>120263.63308786</v>
          </cell>
          <cell r="O88">
            <v>1408696.9809735001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3480731.3575430401</v>
          </cell>
          <cell r="C90">
            <v>3498646.1736354399</v>
          </cell>
          <cell r="D90">
            <v>3182820.1196445702</v>
          </cell>
          <cell r="E90">
            <v>3468629.1139514698</v>
          </cell>
          <cell r="F90">
            <v>3206459.1988127301</v>
          </cell>
          <cell r="G90">
            <v>3134656.4985662699</v>
          </cell>
          <cell r="H90">
            <v>2924147.8040477498</v>
          </cell>
          <cell r="I90">
            <v>3028450.6637029001</v>
          </cell>
          <cell r="J90">
            <v>3053932.2830560398</v>
          </cell>
          <cell r="K90">
            <v>2989445.5874067801</v>
          </cell>
          <cell r="L90">
            <v>3136306.9461379801</v>
          </cell>
          <cell r="M90">
            <v>3053762.2677799701</v>
          </cell>
          <cell r="O90">
            <v>38157988.014284939</v>
          </cell>
        </row>
        <row r="91">
          <cell r="A91" t="str">
            <v xml:space="preserve">     Brokerage Long Term</v>
          </cell>
          <cell r="B91">
            <v>124438.06371171999</v>
          </cell>
          <cell r="C91">
            <v>127552.86734195</v>
          </cell>
          <cell r="D91">
            <v>120911.72901926</v>
          </cell>
          <cell r="E91">
            <v>139079.59686188999</v>
          </cell>
          <cell r="F91">
            <v>138703.23375749</v>
          </cell>
          <cell r="G91">
            <v>149290.85817506001</v>
          </cell>
          <cell r="H91">
            <v>150070.59186501001</v>
          </cell>
          <cell r="I91">
            <v>158359.08910387001</v>
          </cell>
          <cell r="J91">
            <v>165495.96545849001</v>
          </cell>
          <cell r="K91">
            <v>161640.15830534001</v>
          </cell>
          <cell r="L91">
            <v>173942.13732064</v>
          </cell>
          <cell r="M91">
            <v>171979.13206683</v>
          </cell>
          <cell r="O91">
            <v>1781463.42298755</v>
          </cell>
        </row>
        <row r="92">
          <cell r="A92" t="str">
            <v xml:space="preserve">     Brokerage Specific Length</v>
          </cell>
          <cell r="B92">
            <v>19512.008498679999</v>
          </cell>
          <cell r="C92">
            <v>21698.800088920001</v>
          </cell>
          <cell r="D92">
            <v>20332.22268631</v>
          </cell>
          <cell r="E92">
            <v>23322.55161287</v>
          </cell>
          <cell r="F92">
            <v>23355.898169749998</v>
          </cell>
          <cell r="G92">
            <v>23159.13197102</v>
          </cell>
          <cell r="H92">
            <v>21960.688441170001</v>
          </cell>
          <cell r="I92">
            <v>23504.587885090001</v>
          </cell>
          <cell r="J92">
            <v>24316.464380969999</v>
          </cell>
          <cell r="K92">
            <v>24317.74781519</v>
          </cell>
          <cell r="L92">
            <v>25940.215904910001</v>
          </cell>
          <cell r="M92">
            <v>25889.121678179999</v>
          </cell>
          <cell r="O92">
            <v>277309.43913305999</v>
          </cell>
        </row>
        <row r="93">
          <cell r="A93" t="str">
            <v xml:space="preserve">    Brokerage Deposit</v>
          </cell>
          <cell r="B93">
            <v>143950.07221039999</v>
          </cell>
          <cell r="C93">
            <v>149251.66743087</v>
          </cell>
          <cell r="D93">
            <v>141243.95170557001</v>
          </cell>
          <cell r="E93">
            <v>162402.14847476</v>
          </cell>
          <cell r="F93">
            <v>162059.13192724</v>
          </cell>
          <cell r="G93">
            <v>172449.99014608</v>
          </cell>
          <cell r="H93">
            <v>172031.28030618001</v>
          </cell>
          <cell r="I93">
            <v>181863.67698896001</v>
          </cell>
          <cell r="J93">
            <v>189812.42983946</v>
          </cell>
          <cell r="K93">
            <v>185957.90612053001</v>
          </cell>
          <cell r="L93">
            <v>199882.35322555</v>
          </cell>
          <cell r="M93">
            <v>197868.25374501001</v>
          </cell>
          <cell r="O93">
            <v>2058772.86212061</v>
          </cell>
        </row>
        <row r="94">
          <cell r="A94" t="str">
            <v xml:space="preserve">     Indexed Linked</v>
          </cell>
          <cell r="B94">
            <v>126888.53473219</v>
          </cell>
          <cell r="C94">
            <v>127455.49027548</v>
          </cell>
          <cell r="D94">
            <v>115299.64793277001</v>
          </cell>
          <cell r="E94">
            <v>125234.71494249</v>
          </cell>
          <cell r="F94">
            <v>119128.86796119</v>
          </cell>
          <cell r="G94">
            <v>123273.39887400001</v>
          </cell>
          <cell r="H94">
            <v>118450.03460817</v>
          </cell>
          <cell r="I94">
            <v>122264.39526782</v>
          </cell>
          <cell r="J94">
            <v>122096.36226706</v>
          </cell>
          <cell r="K94">
            <v>118541.74989154001</v>
          </cell>
          <cell r="L94">
            <v>123024.02445469001</v>
          </cell>
          <cell r="M94">
            <v>118344.86992498</v>
          </cell>
          <cell r="O94">
            <v>1460002.0911323801</v>
          </cell>
        </row>
        <row r="95">
          <cell r="A95" t="str">
            <v xml:space="preserve">     5 Yr Escalator</v>
          </cell>
          <cell r="B95">
            <v>362415.02775647002</v>
          </cell>
          <cell r="C95">
            <v>366806.38687014999</v>
          </cell>
          <cell r="D95">
            <v>334100.20352595998</v>
          </cell>
          <cell r="E95">
            <v>372921.76327607001</v>
          </cell>
          <cell r="F95">
            <v>364436.50079987</v>
          </cell>
          <cell r="G95">
            <v>380843.38859470002</v>
          </cell>
          <cell r="H95">
            <v>365968.21315346</v>
          </cell>
          <cell r="I95">
            <v>378876.50837797002</v>
          </cell>
          <cell r="J95">
            <v>381357.06638287002</v>
          </cell>
          <cell r="K95">
            <v>372410.64312705997</v>
          </cell>
          <cell r="L95">
            <v>389320.69592426001</v>
          </cell>
          <cell r="M95">
            <v>378171.74860752001</v>
          </cell>
          <cell r="O95">
            <v>4447628.1463963604</v>
          </cell>
        </row>
        <row r="96">
          <cell r="A96" t="str">
            <v xml:space="preserve">     3 Yr Escalator</v>
          </cell>
          <cell r="B96">
            <v>744206.87333692005</v>
          </cell>
          <cell r="C96">
            <v>755496.34775099996</v>
          </cell>
          <cell r="D96">
            <v>687220.14982386003</v>
          </cell>
          <cell r="E96">
            <v>763956.03460625</v>
          </cell>
          <cell r="F96">
            <v>744591.21466228995</v>
          </cell>
          <cell r="G96">
            <v>776890.85622902005</v>
          </cell>
          <cell r="H96">
            <v>746983.01338561997</v>
          </cell>
          <cell r="I96">
            <v>771971.48641790997</v>
          </cell>
          <cell r="J96">
            <v>775087.48154474003</v>
          </cell>
          <cell r="K96">
            <v>755407.79797136004</v>
          </cell>
          <cell r="L96">
            <v>786302.65297593002</v>
          </cell>
          <cell r="M96">
            <v>759373.83349719003</v>
          </cell>
          <cell r="O96">
            <v>9067487.7422020901</v>
          </cell>
        </row>
        <row r="97">
          <cell r="A97" t="str">
            <v xml:space="preserve">    Special Terms</v>
          </cell>
          <cell r="B97">
            <v>1233510.43582558</v>
          </cell>
          <cell r="C97">
            <v>1249758.22489663</v>
          </cell>
          <cell r="D97">
            <v>1136620.00128259</v>
          </cell>
          <cell r="E97">
            <v>1262112.5128248101</v>
          </cell>
          <cell r="F97">
            <v>1228156.58342335</v>
          </cell>
          <cell r="G97">
            <v>1281007.64369772</v>
          </cell>
          <cell r="H97">
            <v>1231401.26114725</v>
          </cell>
          <cell r="I97">
            <v>1273112.3900637</v>
          </cell>
          <cell r="J97">
            <v>1278540.9101946701</v>
          </cell>
          <cell r="K97">
            <v>1246360.19098996</v>
          </cell>
          <cell r="L97">
            <v>1298647.3733548799</v>
          </cell>
          <cell r="M97">
            <v>1255890.4520296899</v>
          </cell>
          <cell r="O97">
            <v>14975117.97973083</v>
          </cell>
        </row>
        <row r="98">
          <cell r="A98" t="str">
            <v xml:space="preserve">   Fixed Deposits</v>
          </cell>
          <cell r="B98">
            <v>8084582.5041463701</v>
          </cell>
          <cell r="C98">
            <v>8088092.6912556002</v>
          </cell>
          <cell r="D98">
            <v>7321396.7419281201</v>
          </cell>
          <cell r="E98">
            <v>8057840.2503252197</v>
          </cell>
          <cell r="F98">
            <v>7667519.8824158097</v>
          </cell>
          <cell r="G98">
            <v>7775820.2180731799</v>
          </cell>
          <cell r="H98">
            <v>7378248.1682455298</v>
          </cell>
          <cell r="I98">
            <v>7616354.5869055204</v>
          </cell>
          <cell r="J98">
            <v>7653123.9974306198</v>
          </cell>
          <cell r="K98">
            <v>7455323.3985847402</v>
          </cell>
          <cell r="L98">
            <v>7771997.8820069404</v>
          </cell>
          <cell r="M98">
            <v>7523612.8340411102</v>
          </cell>
          <cell r="O98">
            <v>92393913.155358762</v>
          </cell>
        </row>
        <row r="99">
          <cell r="A99" t="str">
            <v xml:space="preserve">  Member Deposits</v>
          </cell>
          <cell r="B99">
            <v>9545510.8633985501</v>
          </cell>
          <cell r="C99">
            <v>9556021.4738293998</v>
          </cell>
          <cell r="D99">
            <v>8662080.9473272599</v>
          </cell>
          <cell r="E99">
            <v>9555463.7981515005</v>
          </cell>
          <cell r="F99">
            <v>9132283.8651707303</v>
          </cell>
          <cell r="G99">
            <v>9321478.2412322797</v>
          </cell>
          <cell r="H99">
            <v>8906198.8352449704</v>
          </cell>
          <cell r="I99">
            <v>9215199.2253727596</v>
          </cell>
          <cell r="J99">
            <v>9275312.5161748305</v>
          </cell>
          <cell r="K99">
            <v>9020670.6221612394</v>
          </cell>
          <cell r="L99">
            <v>9370796.2863404304</v>
          </cell>
          <cell r="M99">
            <v>9078266.4769607</v>
          </cell>
          <cell r="O99">
            <v>110639283.15136465</v>
          </cell>
        </row>
        <row r="100">
          <cell r="A100" t="str">
            <v xml:space="preserve">   Cuco Loan</v>
          </cell>
          <cell r="B100">
            <v>784688.52459016</v>
          </cell>
          <cell r="C100">
            <v>626208.21917807998</v>
          </cell>
          <cell r="D100">
            <v>510597.26027397002</v>
          </cell>
          <cell r="E100">
            <v>480964.38356163999</v>
          </cell>
          <cell r="F100">
            <v>367846.57534247002</v>
          </cell>
          <cell r="G100">
            <v>282438.35616437998</v>
          </cell>
          <cell r="H100">
            <v>240339.7260274</v>
          </cell>
          <cell r="I100">
            <v>200093.15068493001</v>
          </cell>
          <cell r="J100">
            <v>155145.20547945</v>
          </cell>
          <cell r="K100">
            <v>144175.34246575</v>
          </cell>
          <cell r="L100">
            <v>168536.98630136999</v>
          </cell>
          <cell r="M100">
            <v>202301.36986301001</v>
          </cell>
          <cell r="O100">
            <v>4163335.0999326101</v>
          </cell>
        </row>
        <row r="101">
          <cell r="A101" t="str">
            <v xml:space="preserve">   50th Anniversary Shares</v>
          </cell>
          <cell r="B101">
            <v>249551.08754097999</v>
          </cell>
          <cell r="C101">
            <v>263747.47002740001</v>
          </cell>
          <cell r="D101">
            <v>238223.52131506999</v>
          </cell>
          <cell r="E101">
            <v>263747.47002740001</v>
          </cell>
          <cell r="F101">
            <v>255239.48712328999</v>
          </cell>
          <cell r="G101">
            <v>263747.47002740001</v>
          </cell>
          <cell r="H101">
            <v>255239.48712328999</v>
          </cell>
          <cell r="I101">
            <v>263747.47002740001</v>
          </cell>
          <cell r="J101">
            <v>263747.47002740001</v>
          </cell>
          <cell r="K101">
            <v>452499.76109589002</v>
          </cell>
          <cell r="L101">
            <v>467583.08646575001</v>
          </cell>
          <cell r="M101">
            <v>452499.76109589002</v>
          </cell>
          <cell r="O101">
            <v>3689573.54189716</v>
          </cell>
        </row>
        <row r="102">
          <cell r="A102" t="str">
            <v xml:space="preserve">   Series 96 Shares</v>
          </cell>
          <cell r="B102">
            <v>158261.64403689001</v>
          </cell>
          <cell r="C102">
            <v>158695.23758218999</v>
          </cell>
          <cell r="D102">
            <v>143337.63394520999</v>
          </cell>
          <cell r="E102">
            <v>158695.23758218999</v>
          </cell>
          <cell r="F102">
            <v>153576.03636986</v>
          </cell>
          <cell r="G102">
            <v>158695.23758218999</v>
          </cell>
          <cell r="H102">
            <v>153576.03636986</v>
          </cell>
          <cell r="I102">
            <v>158695.23758218999</v>
          </cell>
          <cell r="J102">
            <v>158695.23758218999</v>
          </cell>
          <cell r="K102">
            <v>154900.63</v>
          </cell>
          <cell r="L102">
            <v>166907.71808903999</v>
          </cell>
          <cell r="M102">
            <v>161523.59815069</v>
          </cell>
          <cell r="O102">
            <v>1885559.4848724999</v>
          </cell>
        </row>
        <row r="103">
          <cell r="A103" t="str">
            <v xml:space="preserve">   Series 01 Shares</v>
          </cell>
          <cell r="B103">
            <v>216520.98393443</v>
          </cell>
          <cell r="C103">
            <v>217114.19210958999</v>
          </cell>
          <cell r="D103">
            <v>196103.14126027</v>
          </cell>
          <cell r="E103">
            <v>217114.19210958999</v>
          </cell>
          <cell r="F103">
            <v>249562.56328767</v>
          </cell>
          <cell r="G103">
            <v>298648.43868492998</v>
          </cell>
          <cell r="H103">
            <v>328466.67287671001</v>
          </cell>
          <cell r="I103">
            <v>380182.68526027002</v>
          </cell>
          <cell r="J103">
            <v>420949.80854795</v>
          </cell>
          <cell r="K103">
            <v>210110.50849315</v>
          </cell>
          <cell r="L103">
            <v>217114.19210958999</v>
          </cell>
          <cell r="M103">
            <v>210110.50849315</v>
          </cell>
          <cell r="O103">
            <v>3161997.8871673001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-49.580942620000002</v>
          </cell>
          <cell r="C106">
            <v>-49.716780819999997</v>
          </cell>
          <cell r="D106">
            <v>-44.905479450000001</v>
          </cell>
          <cell r="E106">
            <v>-49.716780819999997</v>
          </cell>
          <cell r="F106">
            <v>-48.113013700000003</v>
          </cell>
          <cell r="G106">
            <v>-49.716780819999997</v>
          </cell>
          <cell r="H106">
            <v>-48.113013700000003</v>
          </cell>
          <cell r="I106">
            <v>-49.716780819999997</v>
          </cell>
          <cell r="J106">
            <v>-49.716780819999997</v>
          </cell>
          <cell r="K106">
            <v>-48.113013700000003</v>
          </cell>
          <cell r="L106">
            <v>-49.716780819999997</v>
          </cell>
          <cell r="M106">
            <v>-48.113013700000003</v>
          </cell>
          <cell r="O106">
            <v>-585.23916179000003</v>
          </cell>
        </row>
        <row r="107">
          <cell r="A107" t="str">
            <v xml:space="preserve">  Other Liabilities</v>
          </cell>
          <cell r="B107">
            <v>1408972.6591598401</v>
          </cell>
          <cell r="C107">
            <v>1265715.40211644</v>
          </cell>
          <cell r="D107">
            <v>1088216.65131507</v>
          </cell>
          <cell r="E107">
            <v>1120471.5665</v>
          </cell>
          <cell r="F107">
            <v>1026176.54910959</v>
          </cell>
          <cell r="G107">
            <v>1003479.7856780801</v>
          </cell>
          <cell r="H107">
            <v>977573.80938355997</v>
          </cell>
          <cell r="I107">
            <v>1002668.82677397</v>
          </cell>
          <cell r="J107">
            <v>998488.00485617004</v>
          </cell>
          <cell r="K107">
            <v>961638.12904109003</v>
          </cell>
          <cell r="L107">
            <v>1020092.26618493</v>
          </cell>
          <cell r="M107">
            <v>1026387.1245890399</v>
          </cell>
          <cell r="O107">
            <v>12899880.774707779</v>
          </cell>
        </row>
        <row r="108">
          <cell r="A108" t="str">
            <v xml:space="preserve"> Total Interest Expense</v>
          </cell>
          <cell r="B108">
            <v>10954483.5225584</v>
          </cell>
          <cell r="C108">
            <v>10821736.875945801</v>
          </cell>
          <cell r="D108">
            <v>9750297.5986423306</v>
          </cell>
          <cell r="E108">
            <v>10675935.364651499</v>
          </cell>
          <cell r="F108">
            <v>10158460.414280299</v>
          </cell>
          <cell r="G108">
            <v>10324958.0269104</v>
          </cell>
          <cell r="H108">
            <v>9883772.6446285304</v>
          </cell>
          <cell r="I108">
            <v>10217868.052146699</v>
          </cell>
          <cell r="J108">
            <v>10273800.521031</v>
          </cell>
          <cell r="K108">
            <v>9982308.75120233</v>
          </cell>
          <cell r="L108">
            <v>10390888.552525399</v>
          </cell>
          <cell r="M108">
            <v>10104653.6015497</v>
          </cell>
          <cell r="O108">
            <v>123539163.92607239</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164146.17486339001</v>
          </cell>
          <cell r="C113">
            <v>292678.08219177998</v>
          </cell>
          <cell r="D113">
            <v>266767.12328767002</v>
          </cell>
          <cell r="E113">
            <v>295349.31506848999</v>
          </cell>
          <cell r="F113">
            <v>285821.91780822002</v>
          </cell>
          <cell r="G113">
            <v>295349.31506848999</v>
          </cell>
          <cell r="H113">
            <v>285821.91780822002</v>
          </cell>
          <cell r="I113">
            <v>295349.31506848999</v>
          </cell>
          <cell r="J113">
            <v>295349.31506848999</v>
          </cell>
          <cell r="K113">
            <v>274869.8630137</v>
          </cell>
          <cell r="L113">
            <v>269232.87671232998</v>
          </cell>
          <cell r="M113">
            <v>260547.94520548001</v>
          </cell>
          <cell r="O113">
            <v>3281283.1611647499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164146.17486339001</v>
          </cell>
          <cell r="C115">
            <v>292678.08219177998</v>
          </cell>
          <cell r="D115">
            <v>266767.12328767002</v>
          </cell>
          <cell r="E115">
            <v>295349.31506848999</v>
          </cell>
          <cell r="F115">
            <v>285821.91780822002</v>
          </cell>
          <cell r="G115">
            <v>295349.31506848999</v>
          </cell>
          <cell r="H115">
            <v>285821.91780822002</v>
          </cell>
          <cell r="I115">
            <v>295349.31506848999</v>
          </cell>
          <cell r="J115">
            <v>295349.31506848999</v>
          </cell>
          <cell r="K115">
            <v>274869.8630137</v>
          </cell>
          <cell r="L115">
            <v>269232.87671232998</v>
          </cell>
          <cell r="M115">
            <v>260547.94520548001</v>
          </cell>
          <cell r="O115">
            <v>3281283.1611647499</v>
          </cell>
        </row>
        <row r="117">
          <cell r="A117" t="str">
            <v xml:space="preserve"> Net Interest Income</v>
          </cell>
          <cell r="B117">
            <v>8498850.7651247904</v>
          </cell>
          <cell r="C117">
            <v>8647972.2588639706</v>
          </cell>
          <cell r="D117">
            <v>7722475.9811501596</v>
          </cell>
          <cell r="E117">
            <v>8574387.3970812503</v>
          </cell>
          <cell r="F117">
            <v>8405834.9658725094</v>
          </cell>
          <cell r="G117">
            <v>8865101.8905999903</v>
          </cell>
          <cell r="H117">
            <v>8629196.7051027808</v>
          </cell>
          <cell r="I117">
            <v>8846028.3100955896</v>
          </cell>
          <cell r="J117">
            <v>8813008.0908376705</v>
          </cell>
          <cell r="K117">
            <v>8461917.7672285493</v>
          </cell>
          <cell r="L117">
            <v>8647428.8251254391</v>
          </cell>
          <cell r="M117">
            <v>8352224.3607291803</v>
          </cell>
          <cell r="O117">
            <v>102464427.31781188</v>
          </cell>
        </row>
        <row r="119">
          <cell r="A119" t="str">
            <v xml:space="preserve"> Provision for Loan Loss</v>
          </cell>
          <cell r="B119">
            <v>516559</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6305320</v>
          </cell>
        </row>
        <row r="121">
          <cell r="A121" t="str">
            <v>Other Income:</v>
          </cell>
        </row>
        <row r="122">
          <cell r="A122" t="str">
            <v xml:space="preserve"> Other Income</v>
          </cell>
          <cell r="B122">
            <v>3306381</v>
          </cell>
          <cell r="C122">
            <v>2962296</v>
          </cell>
          <cell r="D122">
            <v>2941687</v>
          </cell>
          <cell r="E122">
            <v>2879289</v>
          </cell>
          <cell r="F122">
            <v>3010075</v>
          </cell>
          <cell r="G122">
            <v>2884971</v>
          </cell>
          <cell r="H122">
            <v>2942131</v>
          </cell>
          <cell r="I122">
            <v>3035173</v>
          </cell>
          <cell r="J122">
            <v>2881230</v>
          </cell>
          <cell r="K122">
            <v>2883780</v>
          </cell>
          <cell r="L122">
            <v>2873349</v>
          </cell>
          <cell r="M122">
            <v>2870645</v>
          </cell>
          <cell r="O122">
            <v>35471007</v>
          </cell>
        </row>
        <row r="124">
          <cell r="A124" t="str">
            <v>Other Expense:</v>
          </cell>
        </row>
        <row r="125">
          <cell r="A125" t="str">
            <v xml:space="preserve"> Other Expense</v>
          </cell>
          <cell r="B125">
            <v>8842381</v>
          </cell>
          <cell r="C125">
            <v>9269627</v>
          </cell>
          <cell r="D125">
            <v>8691652</v>
          </cell>
          <cell r="E125">
            <v>9719147</v>
          </cell>
          <cell r="F125">
            <v>9419134</v>
          </cell>
          <cell r="G125">
            <v>9360339</v>
          </cell>
          <cell r="H125">
            <v>9238537</v>
          </cell>
          <cell r="I125">
            <v>9206182</v>
          </cell>
          <cell r="J125">
            <v>8870555</v>
          </cell>
          <cell r="K125">
            <v>9124675</v>
          </cell>
          <cell r="L125">
            <v>9218907</v>
          </cell>
          <cell r="M125">
            <v>8813158</v>
          </cell>
          <cell r="O125">
            <v>109774294</v>
          </cell>
        </row>
        <row r="127">
          <cell r="A127" t="str">
            <v>Income Before Adjustments &amp; Taxes</v>
          </cell>
          <cell r="B127">
            <v>2446291.7651247904</v>
          </cell>
          <cell r="C127">
            <v>1814390.2588639706</v>
          </cell>
          <cell r="D127">
            <v>1446259.9811501596</v>
          </cell>
          <cell r="E127">
            <v>1208278.3970812503</v>
          </cell>
          <cell r="F127">
            <v>1470524.9658725094</v>
          </cell>
          <cell r="G127">
            <v>1863482.8905999903</v>
          </cell>
          <cell r="H127">
            <v>1806539.7051027808</v>
          </cell>
          <cell r="I127">
            <v>2148768.3100955896</v>
          </cell>
          <cell r="J127">
            <v>2297432.0908376705</v>
          </cell>
          <cell r="K127">
            <v>1694771.7672285493</v>
          </cell>
          <cell r="L127">
            <v>1775619.8251254391</v>
          </cell>
          <cell r="M127">
            <v>1883460.3607291803</v>
          </cell>
          <cell r="O127">
            <v>21855820.317811877</v>
          </cell>
        </row>
        <row r="129">
          <cell r="A129" t="str">
            <v xml:space="preserve"> Pretax Income</v>
          </cell>
          <cell r="B129">
            <v>2446291.7651247899</v>
          </cell>
          <cell r="C129">
            <v>1814390.2588639699</v>
          </cell>
          <cell r="D129">
            <v>1446259.9811501701</v>
          </cell>
          <cell r="E129">
            <v>1208278.3970812501</v>
          </cell>
          <cell r="F129">
            <v>1470524.9658725101</v>
          </cell>
          <cell r="G129">
            <v>1863482.89059999</v>
          </cell>
          <cell r="H129">
            <v>1806539.7051027799</v>
          </cell>
          <cell r="I129">
            <v>2148768.3100955901</v>
          </cell>
          <cell r="J129">
            <v>2297432.09083767</v>
          </cell>
          <cell r="K129">
            <v>1694771.76722854</v>
          </cell>
          <cell r="L129">
            <v>1775619.82512544</v>
          </cell>
          <cell r="M129">
            <v>1883460.36072918</v>
          </cell>
          <cell r="O129">
            <v>21855820.31781188</v>
          </cell>
        </row>
        <row r="130">
          <cell r="A130" t="str">
            <v xml:space="preserve"> Local Tax #1</v>
          </cell>
          <cell r="B130">
            <v>455499.52666625002</v>
          </cell>
          <cell r="C130">
            <v>337839.46620051999</v>
          </cell>
          <cell r="D130">
            <v>269293.60849016003</v>
          </cell>
          <cell r="E130">
            <v>224981.43753652001</v>
          </cell>
          <cell r="F130">
            <v>273811.74864546</v>
          </cell>
          <cell r="G130">
            <v>346980.51422973</v>
          </cell>
          <cell r="H130">
            <v>336377.69309014</v>
          </cell>
          <cell r="I130">
            <v>400100.65933980001</v>
          </cell>
          <cell r="J130">
            <v>427781.85531398002</v>
          </cell>
          <cell r="K130">
            <v>315566.50305792002</v>
          </cell>
          <cell r="L130">
            <v>330620.41143838002</v>
          </cell>
          <cell r="M130">
            <v>350700.31916781003</v>
          </cell>
          <cell r="O130">
            <v>4069553.7431766698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455499.52666625002</v>
          </cell>
          <cell r="C134">
            <v>337839.46620051999</v>
          </cell>
          <cell r="D134">
            <v>269293.60849016003</v>
          </cell>
          <cell r="E134">
            <v>224981.43753652001</v>
          </cell>
          <cell r="F134">
            <v>273811.74864546</v>
          </cell>
          <cell r="G134">
            <v>346980.51422973</v>
          </cell>
          <cell r="H134">
            <v>336377.69309014</v>
          </cell>
          <cell r="I134">
            <v>400100.65933980001</v>
          </cell>
          <cell r="J134">
            <v>427781.85531398002</v>
          </cell>
          <cell r="K134">
            <v>315566.50305792002</v>
          </cell>
          <cell r="L134">
            <v>330620.41143838002</v>
          </cell>
          <cell r="M134">
            <v>350700.31916781003</v>
          </cell>
          <cell r="O134">
            <v>4069553.7431766698</v>
          </cell>
        </row>
        <row r="136">
          <cell r="A136" t="str">
            <v xml:space="preserve"> Net Tax</v>
          </cell>
          <cell r="B136">
            <v>455499.52666625002</v>
          </cell>
          <cell r="C136">
            <v>337839.46620051999</v>
          </cell>
          <cell r="D136">
            <v>269293.60849016003</v>
          </cell>
          <cell r="E136">
            <v>224981.43753652001</v>
          </cell>
          <cell r="F136">
            <v>273811.74864546</v>
          </cell>
          <cell r="G136">
            <v>346980.51422973</v>
          </cell>
          <cell r="H136">
            <v>336377.69309014</v>
          </cell>
          <cell r="I136">
            <v>400100.65933980001</v>
          </cell>
          <cell r="J136">
            <v>427781.85531398002</v>
          </cell>
          <cell r="K136">
            <v>315566.50305792002</v>
          </cell>
          <cell r="L136">
            <v>330620.41143838002</v>
          </cell>
          <cell r="M136">
            <v>350700.31916781003</v>
          </cell>
          <cell r="O136">
            <v>4069553.7431766698</v>
          </cell>
        </row>
        <row r="138">
          <cell r="A138" t="str">
            <v xml:space="preserve"> Net Income</v>
          </cell>
          <cell r="B138">
            <v>1990792.2384585401</v>
          </cell>
          <cell r="C138">
            <v>1476550.7926634401</v>
          </cell>
          <cell r="D138">
            <v>1176966.3726600099</v>
          </cell>
          <cell r="E138">
            <v>983296.95954474004</v>
          </cell>
          <cell r="F138">
            <v>1196713.2172270501</v>
          </cell>
          <cell r="G138">
            <v>1516502.37637026</v>
          </cell>
          <cell r="H138">
            <v>1470162.01201264</v>
          </cell>
          <cell r="I138">
            <v>1748667.6507557901</v>
          </cell>
          <cell r="J138">
            <v>1869650.23552369</v>
          </cell>
          <cell r="K138">
            <v>1379205.2641706299</v>
          </cell>
          <cell r="L138">
            <v>1444999.4136870599</v>
          </cell>
          <cell r="M138">
            <v>1532760.04156136</v>
          </cell>
          <cell r="O138">
            <v>17786266.574635211</v>
          </cell>
        </row>
      </sheetData>
      <sheetData sheetId="31" refreshError="1">
        <row r="4">
          <cell r="A4" t="str">
            <v>Meridian Credit Union Limited</v>
          </cell>
        </row>
        <row r="5">
          <cell r="A5" t="str">
            <v>ROLL DN 4Mo</v>
          </cell>
        </row>
        <row r="6">
          <cell r="A6" t="str">
            <v>ROLL DN 4Mo</v>
          </cell>
        </row>
        <row r="8">
          <cell r="A8" t="str">
            <v>Interest Income:</v>
          </cell>
        </row>
        <row r="9">
          <cell r="A9" t="str">
            <v xml:space="preserve">   League Account</v>
          </cell>
          <cell r="B9">
            <v>1061.6438356199999</v>
          </cell>
          <cell r="C9">
            <v>958.90410958999996</v>
          </cell>
          <cell r="D9">
            <v>1061.6438356199999</v>
          </cell>
          <cell r="E9">
            <v>1027.3972602700001</v>
          </cell>
          <cell r="F9">
            <v>1061.6438356199999</v>
          </cell>
          <cell r="G9">
            <v>1027.3972602700001</v>
          </cell>
          <cell r="H9">
            <v>1061.6438356199999</v>
          </cell>
          <cell r="I9">
            <v>1061.6438356199999</v>
          </cell>
          <cell r="J9">
            <v>1027.3972602700001</v>
          </cell>
          <cell r="K9">
            <v>1061.6438356199999</v>
          </cell>
          <cell r="L9">
            <v>1027.3972602700001</v>
          </cell>
          <cell r="M9">
            <v>1061.6438356199999</v>
          </cell>
          <cell r="O9">
            <v>12500.000000010001</v>
          </cell>
        </row>
        <row r="10">
          <cell r="A10" t="str">
            <v xml:space="preserve">  Cash &amp; Due</v>
          </cell>
          <cell r="B10">
            <v>1061.6438356199999</v>
          </cell>
          <cell r="C10">
            <v>958.90410958999996</v>
          </cell>
          <cell r="D10">
            <v>1061.6438356199999</v>
          </cell>
          <cell r="E10">
            <v>1027.3972602700001</v>
          </cell>
          <cell r="F10">
            <v>1061.6438356199999</v>
          </cell>
          <cell r="G10">
            <v>1027.3972602700001</v>
          </cell>
          <cell r="H10">
            <v>1061.6438356199999</v>
          </cell>
          <cell r="I10">
            <v>1061.6438356199999</v>
          </cell>
          <cell r="J10">
            <v>1027.3972602700001</v>
          </cell>
          <cell r="K10">
            <v>1061.6438356199999</v>
          </cell>
          <cell r="L10">
            <v>1027.3972602700001</v>
          </cell>
          <cell r="M10">
            <v>1061.6438356199999</v>
          </cell>
          <cell r="O10">
            <v>12500.000000010001</v>
          </cell>
        </row>
        <row r="11">
          <cell r="A11" t="str">
            <v xml:space="preserve">   Short Market</v>
          </cell>
          <cell r="B11">
            <v>18997.56945205</v>
          </cell>
          <cell r="C11">
            <v>7318.6032164400003</v>
          </cell>
          <cell r="D11">
            <v>2220.4630000000002</v>
          </cell>
          <cell r="E11">
            <v>1899.6749972600001</v>
          </cell>
          <cell r="F11">
            <v>2820.5896465800001</v>
          </cell>
          <cell r="G11">
            <v>2818.9945479500002</v>
          </cell>
          <cell r="H11">
            <v>3374.9283917799999</v>
          </cell>
          <cell r="I11">
            <v>4713.1708246600001</v>
          </cell>
          <cell r="J11">
            <v>5203.7306904099996</v>
          </cell>
          <cell r="K11">
            <v>6466.8630657499998</v>
          </cell>
          <cell r="L11">
            <v>8212.2341863000001</v>
          </cell>
          <cell r="M11">
            <v>9659.7786849299991</v>
          </cell>
          <cell r="O11">
            <v>73706.600704109995</v>
          </cell>
        </row>
        <row r="12">
          <cell r="A12" t="str">
            <v xml:space="preserve">   CUCO Liquidity Reserve</v>
          </cell>
          <cell r="B12">
            <v>885494.55343889003</v>
          </cell>
          <cell r="C12">
            <v>799894.54791448999</v>
          </cell>
          <cell r="D12">
            <v>885863.26368292002</v>
          </cell>
          <cell r="E12">
            <v>848337.08736399002</v>
          </cell>
          <cell r="F12">
            <v>867119.06953832996</v>
          </cell>
          <cell r="G12">
            <v>812164.74324087997</v>
          </cell>
          <cell r="H12">
            <v>814145.72055425995</v>
          </cell>
          <cell r="I12">
            <v>802592.35680416005</v>
          </cell>
          <cell r="J12">
            <v>754053.08005166997</v>
          </cell>
          <cell r="K12">
            <v>756422.21631027001</v>
          </cell>
          <cell r="L12">
            <v>714638.95231881004</v>
          </cell>
          <cell r="M12">
            <v>727677.37545198004</v>
          </cell>
          <cell r="O12">
            <v>9668402.9666706491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30571.870215790001</v>
          </cell>
          <cell r="C14">
            <v>19049.543926099999</v>
          </cell>
          <cell r="D14">
            <v>15559.91802918</v>
          </cell>
          <cell r="E14">
            <v>13311.177014880001</v>
          </cell>
          <cell r="F14">
            <v>13539.20027368</v>
          </cell>
          <cell r="G14">
            <v>13109.45065578</v>
          </cell>
          <cell r="H14">
            <v>13567.86175419</v>
          </cell>
          <cell r="I14">
            <v>13554.223887280001</v>
          </cell>
          <cell r="J14">
            <v>13114.351361020001</v>
          </cell>
          <cell r="K14">
            <v>13558.993861000001</v>
          </cell>
          <cell r="L14">
            <v>13119.35381638</v>
          </cell>
          <cell r="M14">
            <v>13554.49149305</v>
          </cell>
          <cell r="O14">
            <v>185610.43628833001</v>
          </cell>
        </row>
        <row r="15">
          <cell r="A15" t="str">
            <v xml:space="preserve">   Long Term Investments</v>
          </cell>
          <cell r="B15">
            <v>14906.724740420001</v>
          </cell>
          <cell r="C15">
            <v>13464.137218739999</v>
          </cell>
          <cell r="D15">
            <v>14906.72334771</v>
          </cell>
          <cell r="E15">
            <v>14425.86130422</v>
          </cell>
          <cell r="F15">
            <v>14906.723347700001</v>
          </cell>
          <cell r="G15">
            <v>14425.86130422</v>
          </cell>
          <cell r="H15">
            <v>14906.723347700001</v>
          </cell>
          <cell r="I15">
            <v>14906.723347700001</v>
          </cell>
          <cell r="J15">
            <v>14425.86130422</v>
          </cell>
          <cell r="K15">
            <v>14901.22248022</v>
          </cell>
          <cell r="L15">
            <v>14416.10604194</v>
          </cell>
          <cell r="M15">
            <v>14896.59918508</v>
          </cell>
          <cell r="O15">
            <v>175489.26696986999</v>
          </cell>
        </row>
        <row r="16">
          <cell r="A16" t="str">
            <v xml:space="preserve">   Asset Balancing Account</v>
          </cell>
          <cell r="B16">
            <v>20611.240697230001</v>
          </cell>
          <cell r="C16">
            <v>26261.92623144</v>
          </cell>
          <cell r="D16">
            <v>27981.250816439999</v>
          </cell>
          <cell r="E16">
            <v>42864.938789680004</v>
          </cell>
          <cell r="F16">
            <v>51158.981198330002</v>
          </cell>
          <cell r="G16">
            <v>47558.467439679996</v>
          </cell>
          <cell r="H16">
            <v>57043.830166580003</v>
          </cell>
          <cell r="I16">
            <v>60441.386770440004</v>
          </cell>
          <cell r="J16">
            <v>57679.603938779997</v>
          </cell>
          <cell r="K16">
            <v>60884.563621070003</v>
          </cell>
          <cell r="L16">
            <v>61914.89713528</v>
          </cell>
          <cell r="M16">
            <v>67710.580094970006</v>
          </cell>
          <cell r="O16">
            <v>582111.66689991998</v>
          </cell>
        </row>
        <row r="17">
          <cell r="A17" t="str">
            <v xml:space="preserve">  Total Investments</v>
          </cell>
          <cell r="B17">
            <v>970581.95854438003</v>
          </cell>
          <cell r="C17">
            <v>865988.75850720995</v>
          </cell>
          <cell r="D17">
            <v>946531.61887625</v>
          </cell>
          <cell r="E17">
            <v>920838.73947002995</v>
          </cell>
          <cell r="F17">
            <v>949544.56400461996</v>
          </cell>
          <cell r="G17">
            <v>890077.51718851004</v>
          </cell>
          <cell r="H17">
            <v>903039.06421451003</v>
          </cell>
          <cell r="I17">
            <v>896207.86163424002</v>
          </cell>
          <cell r="J17">
            <v>844476.62734610005</v>
          </cell>
          <cell r="K17">
            <v>852233.85933830997</v>
          </cell>
          <cell r="L17">
            <v>812301.54349871003</v>
          </cell>
          <cell r="M17">
            <v>833498.82491000998</v>
          </cell>
          <cell r="O17">
            <v>10685320.937532879</v>
          </cell>
        </row>
        <row r="18">
          <cell r="A18" t="str">
            <v xml:space="preserve">    Variable Rate Mortgages</v>
          </cell>
          <cell r="B18">
            <v>830393.75931666</v>
          </cell>
          <cell r="C18">
            <v>687621.21312563994</v>
          </cell>
          <cell r="D18">
            <v>663176.14991528005</v>
          </cell>
          <cell r="E18">
            <v>647039.79696266004</v>
          </cell>
          <cell r="F18">
            <v>677006.88597973005</v>
          </cell>
          <cell r="G18">
            <v>663610.44763228996</v>
          </cell>
          <cell r="H18">
            <v>695489.74792183004</v>
          </cell>
          <cell r="I18">
            <v>707494.84984575002</v>
          </cell>
          <cell r="J18">
            <v>697114.82444819005</v>
          </cell>
          <cell r="K18">
            <v>733733.77773157996</v>
          </cell>
          <cell r="L18">
            <v>722194.94020904996</v>
          </cell>
          <cell r="M18">
            <v>759143.57315481</v>
          </cell>
          <cell r="O18">
            <v>8484019.9662434701</v>
          </cell>
        </row>
        <row r="19">
          <cell r="A19" t="str">
            <v xml:space="preserve">    6 Month Mortgage</v>
          </cell>
          <cell r="B19">
            <v>13867.34265995</v>
          </cell>
          <cell r="C19">
            <v>11651.84064862</v>
          </cell>
          <cell r="D19">
            <v>11841.45987169</v>
          </cell>
          <cell r="E19">
            <v>10851.493060639999</v>
          </cell>
          <cell r="F19">
            <v>10712.13820567</v>
          </cell>
          <cell r="G19">
            <v>10102.27253869</v>
          </cell>
          <cell r="H19">
            <v>10444.75520019</v>
          </cell>
          <cell r="I19">
            <v>10495.083659649999</v>
          </cell>
          <cell r="J19">
            <v>10213.25553654</v>
          </cell>
          <cell r="K19">
            <v>10630.20959124</v>
          </cell>
          <cell r="L19">
            <v>10347.5011474</v>
          </cell>
          <cell r="M19">
            <v>10757.08503233</v>
          </cell>
          <cell r="O19">
            <v>131914.43715260999</v>
          </cell>
        </row>
        <row r="20">
          <cell r="A20" t="str">
            <v xml:space="preserve">    1 Year Mortgage</v>
          </cell>
          <cell r="B20">
            <v>199600.77322291999</v>
          </cell>
          <cell r="C20">
            <v>175201.26605634001</v>
          </cell>
          <cell r="D20">
            <v>187271.65415002001</v>
          </cell>
          <cell r="E20">
            <v>175507.56794849999</v>
          </cell>
          <cell r="F20">
            <v>173811.48502292001</v>
          </cell>
          <cell r="G20">
            <v>159671.04436743999</v>
          </cell>
          <cell r="H20">
            <v>156616.7726658</v>
          </cell>
          <cell r="I20">
            <v>148174.82349056</v>
          </cell>
          <cell r="J20">
            <v>135329.33931164001</v>
          </cell>
          <cell r="K20">
            <v>132824.20050725</v>
          </cell>
          <cell r="L20">
            <v>124707.36119981</v>
          </cell>
          <cell r="M20">
            <v>126835.24332402</v>
          </cell>
          <cell r="O20">
            <v>1895551.5312672199</v>
          </cell>
        </row>
        <row r="21">
          <cell r="A21" t="str">
            <v xml:space="preserve">    2 Year Mortgage</v>
          </cell>
          <cell r="B21">
            <v>146165.76873841</v>
          </cell>
          <cell r="C21">
            <v>131051.64128727</v>
          </cell>
          <cell r="D21">
            <v>143571.00059919001</v>
          </cell>
          <cell r="E21">
            <v>136944.34148333999</v>
          </cell>
          <cell r="F21">
            <v>139884.74986126</v>
          </cell>
          <cell r="G21">
            <v>133637.18969028999</v>
          </cell>
          <cell r="H21">
            <v>136149.43276475999</v>
          </cell>
          <cell r="I21">
            <v>134251.27304271</v>
          </cell>
          <cell r="J21">
            <v>127066.04662076999</v>
          </cell>
          <cell r="K21">
            <v>127847.66668305</v>
          </cell>
          <cell r="L21">
            <v>121070.91141073</v>
          </cell>
          <cell r="M21">
            <v>123358.38436882</v>
          </cell>
          <cell r="O21">
            <v>1600998.4065506</v>
          </cell>
        </row>
        <row r="22">
          <cell r="A22" t="str">
            <v xml:space="preserve">    3 Year Mortgage</v>
          </cell>
          <cell r="B22">
            <v>366184.95429135999</v>
          </cell>
          <cell r="C22">
            <v>329345.48950900999</v>
          </cell>
          <cell r="D22">
            <v>362699.40836524998</v>
          </cell>
          <cell r="E22">
            <v>349323.82199396001</v>
          </cell>
          <cell r="F22">
            <v>359005.26395949</v>
          </cell>
          <cell r="G22">
            <v>345721.34490167</v>
          </cell>
          <cell r="H22">
            <v>356007.78699666</v>
          </cell>
          <cell r="I22">
            <v>354851.17639649002</v>
          </cell>
          <cell r="J22">
            <v>342119.21577125002</v>
          </cell>
          <cell r="K22">
            <v>350902.51393483003</v>
          </cell>
          <cell r="L22">
            <v>333995.30983784999</v>
          </cell>
          <cell r="M22">
            <v>337899.55674067</v>
          </cell>
          <cell r="O22">
            <v>4188055.8426984898</v>
          </cell>
        </row>
        <row r="23">
          <cell r="A23" t="str">
            <v xml:space="preserve">    4 Year Mortgage</v>
          </cell>
          <cell r="B23">
            <v>3925326.3176028202</v>
          </cell>
          <cell r="C23">
            <v>3532233.1846068101</v>
          </cell>
          <cell r="D23">
            <v>3896243.5851644599</v>
          </cell>
          <cell r="E23">
            <v>3759869.6019989899</v>
          </cell>
          <cell r="F23">
            <v>3874567.3337807399</v>
          </cell>
          <cell r="G23">
            <v>3737886.9497550498</v>
          </cell>
          <cell r="H23">
            <v>3853660.9507101602</v>
          </cell>
          <cell r="I23">
            <v>3848356.0743286801</v>
          </cell>
          <cell r="J23">
            <v>3723317.0951093799</v>
          </cell>
          <cell r="K23">
            <v>3849438.4810240101</v>
          </cell>
          <cell r="L23">
            <v>3722786.2334824102</v>
          </cell>
          <cell r="M23">
            <v>3843859.2025739299</v>
          </cell>
          <cell r="O23">
            <v>45567545.010137454</v>
          </cell>
        </row>
        <row r="24">
          <cell r="A24" t="str">
            <v xml:space="preserve">    5 Year Mortgage</v>
          </cell>
          <cell r="B24">
            <v>3554043.5644175</v>
          </cell>
          <cell r="C24">
            <v>3195653.7078736899</v>
          </cell>
          <cell r="D24">
            <v>3520789.4978390601</v>
          </cell>
          <cell r="E24">
            <v>3394820.8014840102</v>
          </cell>
          <cell r="F24">
            <v>3497442.7293513701</v>
          </cell>
          <cell r="G24">
            <v>3371925.2946531</v>
          </cell>
          <cell r="H24">
            <v>3473001.3239770499</v>
          </cell>
          <cell r="I24">
            <v>3466704.0462197498</v>
          </cell>
          <cell r="J24">
            <v>3351064.6471796399</v>
          </cell>
          <cell r="K24">
            <v>3464084.9723989102</v>
          </cell>
          <cell r="L24">
            <v>3352048.12378556</v>
          </cell>
          <cell r="M24">
            <v>3463510.4697801499</v>
          </cell>
          <cell r="O24">
            <v>41105089.178959787</v>
          </cell>
        </row>
        <row r="25">
          <cell r="A25" t="str">
            <v xml:space="preserve">    7 Year Mortgage</v>
          </cell>
          <cell r="B25">
            <v>531074.05056876002</v>
          </cell>
          <cell r="C25">
            <v>478443.45867995999</v>
          </cell>
          <cell r="D25">
            <v>528519.12526678003</v>
          </cell>
          <cell r="E25">
            <v>510943.76863114</v>
          </cell>
          <cell r="F25">
            <v>527685.75864500995</v>
          </cell>
          <cell r="G25">
            <v>510251.8614388</v>
          </cell>
          <cell r="H25">
            <v>527356.66800493002</v>
          </cell>
          <cell r="I25">
            <v>527787.95603632997</v>
          </cell>
          <cell r="J25">
            <v>511526.68383329001</v>
          </cell>
          <cell r="K25">
            <v>528350.08879354002</v>
          </cell>
          <cell r="L25">
            <v>510208.15697254002</v>
          </cell>
          <cell r="M25">
            <v>527227.07155458</v>
          </cell>
          <cell r="O25">
            <v>6219374.6484256601</v>
          </cell>
        </row>
        <row r="26">
          <cell r="A26" t="str">
            <v xml:space="preserve">    10 Year Mortgage</v>
          </cell>
          <cell r="B26">
            <v>42068.21034844</v>
          </cell>
          <cell r="C26">
            <v>37938.57751779</v>
          </cell>
          <cell r="D26">
            <v>41958.662145870003</v>
          </cell>
          <cell r="E26">
            <v>40600.19110245</v>
          </cell>
          <cell r="F26">
            <v>41986.055501269999</v>
          </cell>
          <cell r="G26">
            <v>40657.369891549999</v>
          </cell>
          <cell r="H26">
            <v>42073.165586570001</v>
          </cell>
          <cell r="I26">
            <v>42158.045675319998</v>
          </cell>
          <cell r="J26">
            <v>40913.521576259998</v>
          </cell>
          <cell r="K26">
            <v>42433.490432140003</v>
          </cell>
          <cell r="L26">
            <v>41185.035719630003</v>
          </cell>
          <cell r="M26">
            <v>42691.518429290001</v>
          </cell>
          <cell r="O26">
            <v>496663.84392657998</v>
          </cell>
        </row>
        <row r="27">
          <cell r="A27" t="str">
            <v xml:space="preserve">    Securitized Contra</v>
          </cell>
          <cell r="B27">
            <v>-1290966.1921528201</v>
          </cell>
          <cell r="C27">
            <v>-991177.12827347999</v>
          </cell>
          <cell r="D27">
            <v>-1073092.7960011801</v>
          </cell>
          <cell r="E27">
            <v>-1013515.32755203</v>
          </cell>
          <cell r="F27">
            <v>-1009220.78468303</v>
          </cell>
          <cell r="G27">
            <v>-930147.29337164003</v>
          </cell>
          <cell r="H27">
            <v>-905599.87566932</v>
          </cell>
          <cell r="I27">
            <v>-853432.56471447996</v>
          </cell>
          <cell r="J27">
            <v>-779771.77367618005</v>
          </cell>
          <cell r="K27">
            <v>-754482.4317366</v>
          </cell>
          <cell r="L27">
            <v>-680514.99536635005</v>
          </cell>
          <cell r="M27">
            <v>-650599.96573763003</v>
          </cell>
          <cell r="O27">
            <v>-10932521.128934739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-1294475.1775944999</v>
          </cell>
          <cell r="C29">
            <v>-1158039.77644464</v>
          </cell>
          <cell r="D29">
            <v>-1268767.45557879</v>
          </cell>
          <cell r="E29">
            <v>-1215801.8625237499</v>
          </cell>
          <cell r="F29">
            <v>-1243233.2951207701</v>
          </cell>
          <cell r="G29">
            <v>-1190955.3944630199</v>
          </cell>
          <cell r="H29">
            <v>-1217666.2507074899</v>
          </cell>
          <cell r="I29">
            <v>-1204938.1091132299</v>
          </cell>
          <cell r="J29">
            <v>-1154424.7631613901</v>
          </cell>
          <cell r="K29">
            <v>-1176792.4821415099</v>
          </cell>
          <cell r="L29">
            <v>-1115553.8205230599</v>
          </cell>
          <cell r="M29">
            <v>-1127318.3927656999</v>
          </cell>
          <cell r="O29">
            <v>-14367966.78013785</v>
          </cell>
        </row>
        <row r="30">
          <cell r="A30" t="str">
            <v xml:space="preserve">    New CMB Contra</v>
          </cell>
          <cell r="B30">
            <v>-472091.51812748</v>
          </cell>
          <cell r="C30">
            <v>-421521.25173387001</v>
          </cell>
          <cell r="D30">
            <v>-510378.63759225002</v>
          </cell>
          <cell r="E30">
            <v>-535795.54125104996</v>
          </cell>
          <cell r="F30">
            <v>-547348.20558283001</v>
          </cell>
          <cell r="G30">
            <v>-571126.80016223004</v>
          </cell>
          <cell r="H30">
            <v>-632537.20929972001</v>
          </cell>
          <cell r="I30">
            <v>-625342.36032382003</v>
          </cell>
          <cell r="J30">
            <v>-645798.76957275998</v>
          </cell>
          <cell r="K30">
            <v>-708741.43813361996</v>
          </cell>
          <cell r="L30">
            <v>-678076.73366201005</v>
          </cell>
          <cell r="M30">
            <v>-741862.62088287005</v>
          </cell>
          <cell r="O30">
            <v>-7090621.0863245102</v>
          </cell>
        </row>
        <row r="31">
          <cell r="A31" t="str">
            <v xml:space="preserve">   Retail  Mortgages</v>
          </cell>
          <cell r="B31">
            <v>6551191.85329202</v>
          </cell>
          <cell r="C31">
            <v>6008402.22285314</v>
          </cell>
          <cell r="D31">
            <v>6503831.6541453796</v>
          </cell>
          <cell r="E31">
            <v>6260788.6533388598</v>
          </cell>
          <cell r="F31">
            <v>6502300.1149208304</v>
          </cell>
          <cell r="G31">
            <v>6281234.2868719902</v>
          </cell>
          <cell r="H31">
            <v>6494997.2681514202</v>
          </cell>
          <cell r="I31">
            <v>6556560.2945437096</v>
          </cell>
          <cell r="J31">
            <v>6358669.3229766302</v>
          </cell>
          <cell r="K31">
            <v>6600229.0490848199</v>
          </cell>
          <cell r="L31">
            <v>6464398.0242135599</v>
          </cell>
          <cell r="M31">
            <v>6715501.1255724002</v>
          </cell>
          <cell r="O31">
            <v>77298103.869964764</v>
          </cell>
        </row>
        <row r="32">
          <cell r="A32" t="str">
            <v xml:space="preserve">    Instalment - Retail</v>
          </cell>
          <cell r="B32">
            <v>511196.06946249999</v>
          </cell>
          <cell r="C32">
            <v>427216.49091912003</v>
          </cell>
          <cell r="D32">
            <v>467722.33888578002</v>
          </cell>
          <cell r="E32">
            <v>449792.32604398002</v>
          </cell>
          <cell r="F32">
            <v>471436.49855820998</v>
          </cell>
          <cell r="G32">
            <v>462846.98703493999</v>
          </cell>
          <cell r="H32">
            <v>476909.20280640002</v>
          </cell>
          <cell r="I32">
            <v>477040.16000256001</v>
          </cell>
          <cell r="J32">
            <v>470384.02462023002</v>
          </cell>
          <cell r="K32">
            <v>494898.90816676</v>
          </cell>
          <cell r="L32">
            <v>482532.69921045</v>
          </cell>
          <cell r="M32">
            <v>502451.53445585002</v>
          </cell>
          <cell r="O32">
            <v>5694427.2401667796</v>
          </cell>
        </row>
        <row r="33">
          <cell r="A33" t="str">
            <v xml:space="preserve">    Fixed Rate Instalment</v>
          </cell>
          <cell r="B33">
            <v>81105.315220260003</v>
          </cell>
          <cell r="C33">
            <v>73294.909867170005</v>
          </cell>
          <cell r="D33">
            <v>80180.558892479996</v>
          </cell>
          <cell r="E33">
            <v>76903.979404540005</v>
          </cell>
          <cell r="F33">
            <v>80168.093103609994</v>
          </cell>
          <cell r="G33">
            <v>78439.568339549995</v>
          </cell>
          <cell r="H33">
            <v>80600.332359260006</v>
          </cell>
          <cell r="I33">
            <v>80314.709529019994</v>
          </cell>
          <cell r="J33">
            <v>78797.238570360001</v>
          </cell>
          <cell r="K33">
            <v>82598.916489039999</v>
          </cell>
          <cell r="L33">
            <v>80230.528808350005</v>
          </cell>
          <cell r="M33">
            <v>83271.134773259997</v>
          </cell>
          <cell r="O33">
            <v>955905.28535689996</v>
          </cell>
        </row>
        <row r="34">
          <cell r="A34" t="str">
            <v xml:space="preserve">    Demand - Retail</v>
          </cell>
          <cell r="B34">
            <v>50096.83777038</v>
          </cell>
          <cell r="C34">
            <v>44979.937524530003</v>
          </cell>
          <cell r="D34">
            <v>49551.244242410001</v>
          </cell>
          <cell r="E34">
            <v>47997.654671260003</v>
          </cell>
          <cell r="F34">
            <v>50259.116742949998</v>
          </cell>
          <cell r="G34">
            <v>49100.053657910001</v>
          </cell>
          <cell r="H34">
            <v>50582.728670529999</v>
          </cell>
          <cell r="I34">
            <v>50681.379891249999</v>
          </cell>
          <cell r="J34">
            <v>49920.58242703</v>
          </cell>
          <cell r="K34">
            <v>52274.355916139997</v>
          </cell>
          <cell r="L34">
            <v>50845.134040680001</v>
          </cell>
          <cell r="M34">
            <v>52816.048459149999</v>
          </cell>
          <cell r="O34">
            <v>599105.07401422004</v>
          </cell>
        </row>
        <row r="35">
          <cell r="A35" t="str">
            <v xml:space="preserve">    Student</v>
          </cell>
          <cell r="B35">
            <v>22254.241215509999</v>
          </cell>
          <cell r="C35">
            <v>18424.841496609999</v>
          </cell>
          <cell r="D35">
            <v>20482.109314580001</v>
          </cell>
          <cell r="E35">
            <v>19888.67420293</v>
          </cell>
          <cell r="F35">
            <v>20608.144047049998</v>
          </cell>
          <cell r="G35">
            <v>19995.927645870001</v>
          </cell>
          <cell r="H35">
            <v>20719.24207244</v>
          </cell>
          <cell r="I35">
            <v>20776.8489935</v>
          </cell>
          <cell r="J35">
            <v>20160.69708238</v>
          </cell>
          <cell r="K35">
            <v>20935.957359510001</v>
          </cell>
          <cell r="L35">
            <v>20373.411430700002</v>
          </cell>
          <cell r="M35">
            <v>21132.795299599999</v>
          </cell>
          <cell r="O35">
            <v>245752.89016067999</v>
          </cell>
        </row>
        <row r="36">
          <cell r="A36" t="str">
            <v xml:space="preserve">    LOC </v>
          </cell>
          <cell r="B36">
            <v>1544229.1612098999</v>
          </cell>
          <cell r="C36">
            <v>1396241.8471726</v>
          </cell>
          <cell r="D36">
            <v>1545839.1879411</v>
          </cell>
          <cell r="E36">
            <v>1495973.4076849299</v>
          </cell>
          <cell r="F36">
            <v>1545839.1879411</v>
          </cell>
          <cell r="G36">
            <v>1495973.4076849299</v>
          </cell>
          <cell r="H36">
            <v>1545839.1879411</v>
          </cell>
          <cell r="I36">
            <v>1545839.1879411</v>
          </cell>
          <cell r="J36">
            <v>1495973.4076849299</v>
          </cell>
          <cell r="K36">
            <v>1545839.1879411</v>
          </cell>
          <cell r="L36">
            <v>1495973.4076849299</v>
          </cell>
          <cell r="M36">
            <v>1545839.1879411</v>
          </cell>
          <cell r="O36">
            <v>18199399.766768821</v>
          </cell>
        </row>
        <row r="37">
          <cell r="A37" t="str">
            <v xml:space="preserve">    Fixed Rate Demands</v>
          </cell>
          <cell r="B37">
            <v>1966.1272322299999</v>
          </cell>
          <cell r="C37">
            <v>1764.5686756</v>
          </cell>
          <cell r="D37">
            <v>1919.5506528599999</v>
          </cell>
          <cell r="E37">
            <v>1835.3912472300001</v>
          </cell>
          <cell r="F37">
            <v>1905.61831207</v>
          </cell>
          <cell r="G37">
            <v>1850.2792905399999</v>
          </cell>
          <cell r="H37">
            <v>1891.50318563</v>
          </cell>
          <cell r="I37">
            <v>1879.7263149</v>
          </cell>
          <cell r="J37">
            <v>1837.5274216</v>
          </cell>
          <cell r="K37">
            <v>1913.0729225</v>
          </cell>
          <cell r="L37">
            <v>1850.76256902</v>
          </cell>
          <cell r="M37">
            <v>1911.55040712</v>
          </cell>
          <cell r="O37">
            <v>22525.6782313</v>
          </cell>
        </row>
        <row r="38">
          <cell r="A38" t="str">
            <v xml:space="preserve">    Meritline</v>
          </cell>
          <cell r="B38">
            <v>725740.45026849001</v>
          </cell>
          <cell r="C38">
            <v>661548.27935343003</v>
          </cell>
          <cell r="D38">
            <v>746585.52730300999</v>
          </cell>
          <cell r="E38">
            <v>724623.41136163997</v>
          </cell>
          <cell r="F38">
            <v>761288.95620000002</v>
          </cell>
          <cell r="G38">
            <v>756682.56599013996</v>
          </cell>
          <cell r="H38">
            <v>784496.77932849003</v>
          </cell>
          <cell r="I38">
            <v>795688.89314794994</v>
          </cell>
          <cell r="J38">
            <v>783417.16118629999</v>
          </cell>
          <cell r="K38">
            <v>824993.37931999995</v>
          </cell>
          <cell r="L38">
            <v>808344.66436603002</v>
          </cell>
          <cell r="M38">
            <v>846162.52409343002</v>
          </cell>
          <cell r="O38">
            <v>9219572.5919189099</v>
          </cell>
        </row>
        <row r="39">
          <cell r="A39" t="str">
            <v xml:space="preserve">    Meritline/RSPLC CONTRA</v>
          </cell>
          <cell r="B39">
            <v>-801.41679863000002</v>
          </cell>
          <cell r="C39">
            <v>-725.69289204999995</v>
          </cell>
          <cell r="D39">
            <v>-807.50350848999994</v>
          </cell>
          <cell r="E39">
            <v>-783.41846300999998</v>
          </cell>
          <cell r="F39">
            <v>-813.59021835999999</v>
          </cell>
          <cell r="G39">
            <v>-789.30882740000004</v>
          </cell>
          <cell r="H39">
            <v>-817.64802493000002</v>
          </cell>
          <cell r="I39">
            <v>-821.70583151000005</v>
          </cell>
          <cell r="J39">
            <v>-797.16264658</v>
          </cell>
          <cell r="K39">
            <v>-825.76363807999996</v>
          </cell>
          <cell r="L39">
            <v>-801.08955616000003</v>
          </cell>
          <cell r="M39">
            <v>-829.82144466</v>
          </cell>
          <cell r="O39">
            <v>-9614.1218498599992</v>
          </cell>
        </row>
        <row r="40">
          <cell r="A40" t="str">
            <v xml:space="preserve">    Loan Advance Suspense</v>
          </cell>
          <cell r="B40">
            <v>4589.2538013699996</v>
          </cell>
          <cell r="C40">
            <v>4145.1324657499999</v>
          </cell>
          <cell r="D40">
            <v>4589.2538013699996</v>
          </cell>
          <cell r="E40">
            <v>4441.2133561600003</v>
          </cell>
          <cell r="F40">
            <v>4589.2538013699996</v>
          </cell>
          <cell r="G40">
            <v>4441.2133561600003</v>
          </cell>
          <cell r="H40">
            <v>4589.2538013699996</v>
          </cell>
          <cell r="I40">
            <v>4589.2538013699996</v>
          </cell>
          <cell r="J40">
            <v>4441.2133561600003</v>
          </cell>
          <cell r="K40">
            <v>4589.2538013699996</v>
          </cell>
          <cell r="L40">
            <v>4441.2133561600003</v>
          </cell>
          <cell r="M40">
            <v>4589.2538013699996</v>
          </cell>
          <cell r="O40">
            <v>54034.762499980003</v>
          </cell>
        </row>
        <row r="41">
          <cell r="A41" t="str">
            <v xml:space="preserve">    Overdrafts</v>
          </cell>
          <cell r="B41">
            <v>58003.725452049999</v>
          </cell>
          <cell r="C41">
            <v>52390.461698630003</v>
          </cell>
          <cell r="D41">
            <v>58003.725452049999</v>
          </cell>
          <cell r="E41">
            <v>56132.637534250003</v>
          </cell>
          <cell r="F41">
            <v>58003.725452049999</v>
          </cell>
          <cell r="G41">
            <v>56132.637534250003</v>
          </cell>
          <cell r="H41">
            <v>58003.725452049999</v>
          </cell>
          <cell r="I41">
            <v>58003.725452049999</v>
          </cell>
          <cell r="J41">
            <v>56132.637534250003</v>
          </cell>
          <cell r="K41">
            <v>58003.725452049999</v>
          </cell>
          <cell r="L41">
            <v>56132.637534250003</v>
          </cell>
          <cell r="M41">
            <v>58003.725452049999</v>
          </cell>
          <cell r="O41">
            <v>682947.08999997994</v>
          </cell>
        </row>
        <row r="42">
          <cell r="A42" t="str">
            <v xml:space="preserve">   Retail Credit</v>
          </cell>
          <cell r="B42">
            <v>2998379.7648340599</v>
          </cell>
          <cell r="C42">
            <v>2679280.7762813899</v>
          </cell>
          <cell r="D42">
            <v>2974065.9929771498</v>
          </cell>
          <cell r="E42">
            <v>2876805.2770439102</v>
          </cell>
          <cell r="F42">
            <v>2993285.00394005</v>
          </cell>
          <cell r="G42">
            <v>2924673.3317068899</v>
          </cell>
          <cell r="H42">
            <v>3022814.3075923398</v>
          </cell>
          <cell r="I42">
            <v>3033992.17924219</v>
          </cell>
          <cell r="J42">
            <v>2960267.3272366598</v>
          </cell>
          <cell r="K42">
            <v>3085220.99373039</v>
          </cell>
          <cell r="L42">
            <v>2999923.3694444099</v>
          </cell>
          <cell r="M42">
            <v>3115347.9332382702</v>
          </cell>
          <cell r="O42">
            <v>35664056.257267714</v>
          </cell>
        </row>
        <row r="43">
          <cell r="A43" t="str">
            <v xml:space="preserve">    Commercial Variable</v>
          </cell>
          <cell r="B43">
            <v>21562.731995890001</v>
          </cell>
          <cell r="C43">
            <v>17820.016105319999</v>
          </cell>
          <cell r="D43">
            <v>17709.6996736</v>
          </cell>
          <cell r="E43">
            <v>17122.378451109998</v>
          </cell>
          <cell r="F43">
            <v>17677.100444330001</v>
          </cell>
          <cell r="G43">
            <v>17091.68338006</v>
          </cell>
          <cell r="H43">
            <v>17646.335157760001</v>
          </cell>
          <cell r="I43">
            <v>17632.192725950001</v>
          </cell>
          <cell r="J43">
            <v>17051.36384179</v>
          </cell>
          <cell r="K43">
            <v>17607.773997429998</v>
          </cell>
          <cell r="L43">
            <v>17027.661527569999</v>
          </cell>
          <cell r="M43">
            <v>17582.32461113</v>
          </cell>
          <cell r="O43">
            <v>213531.26191194</v>
          </cell>
        </row>
        <row r="44">
          <cell r="A44" t="str">
            <v xml:space="preserve">    Commercial 6 Month Mtg</v>
          </cell>
          <cell r="B44">
            <v>1548.63432734</v>
          </cell>
          <cell r="C44">
            <v>1367.9641439300001</v>
          </cell>
          <cell r="D44">
            <v>1427.0463870000001</v>
          </cell>
          <cell r="E44">
            <v>1275.81096022</v>
          </cell>
          <cell r="F44">
            <v>1285.4083462200001</v>
          </cell>
          <cell r="G44">
            <v>1184.8828931</v>
          </cell>
          <cell r="H44">
            <v>1164.5746057900001</v>
          </cell>
          <cell r="I44">
            <v>1163.64295036</v>
          </cell>
          <cell r="J44">
            <v>1125.3051852399999</v>
          </cell>
          <cell r="K44">
            <v>1162.0287856100001</v>
          </cell>
          <cell r="L44">
            <v>1123.74477465</v>
          </cell>
          <cell r="M44">
            <v>1160.3491801299999</v>
          </cell>
          <cell r="O44">
            <v>14989.392539590001</v>
          </cell>
        </row>
        <row r="45">
          <cell r="A45" t="str">
            <v xml:space="preserve">    Commercial 1 Year Mtg</v>
          </cell>
          <cell r="B45">
            <v>97811.043697600006</v>
          </cell>
          <cell r="C45">
            <v>87080.034939539997</v>
          </cell>
          <cell r="D45">
            <v>95382.52500147</v>
          </cell>
          <cell r="E45">
            <v>91591.082202799997</v>
          </cell>
          <cell r="F45">
            <v>91754.916744660004</v>
          </cell>
          <cell r="G45">
            <v>86026.420047899999</v>
          </cell>
          <cell r="H45">
            <v>79686.847539080001</v>
          </cell>
          <cell r="I45">
            <v>71734.333484160001</v>
          </cell>
          <cell r="J45">
            <v>68204.904713530006</v>
          </cell>
          <cell r="K45">
            <v>68121.820161469994</v>
          </cell>
          <cell r="L45">
            <v>63998.414953129999</v>
          </cell>
          <cell r="M45">
            <v>64920.149616709998</v>
          </cell>
          <cell r="O45">
            <v>966312.49310205004</v>
          </cell>
        </row>
        <row r="46">
          <cell r="A46" t="str">
            <v xml:space="preserve">    Commercial 2 Year Mtg</v>
          </cell>
          <cell r="B46">
            <v>35855.483303840003</v>
          </cell>
          <cell r="C46">
            <v>30872.342752469998</v>
          </cell>
          <cell r="D46">
            <v>34007.182512940002</v>
          </cell>
          <cell r="E46">
            <v>32836.232201600003</v>
          </cell>
          <cell r="F46">
            <v>33853.581603469996</v>
          </cell>
          <cell r="G46">
            <v>32393.29640685</v>
          </cell>
          <cell r="H46">
            <v>33190.966202880001</v>
          </cell>
          <cell r="I46">
            <v>33122.721543339998</v>
          </cell>
          <cell r="J46">
            <v>31986.982931999999</v>
          </cell>
          <cell r="K46">
            <v>32823.281282830001</v>
          </cell>
          <cell r="L46">
            <v>30815.00065881</v>
          </cell>
          <cell r="M46">
            <v>31030.972671029998</v>
          </cell>
          <cell r="O46">
            <v>392788.04407205997</v>
          </cell>
        </row>
        <row r="47">
          <cell r="A47" t="str">
            <v xml:space="preserve">    Commercial 3 Year Mtg</v>
          </cell>
          <cell r="B47">
            <v>54105.637539149997</v>
          </cell>
          <cell r="C47">
            <v>48305.358489869999</v>
          </cell>
          <cell r="D47">
            <v>52924.540233330001</v>
          </cell>
          <cell r="E47">
            <v>50765.844175290003</v>
          </cell>
          <cell r="F47">
            <v>50237.306627869999</v>
          </cell>
          <cell r="G47">
            <v>44859.774495350001</v>
          </cell>
          <cell r="H47">
            <v>44300.799144529999</v>
          </cell>
          <cell r="I47">
            <v>43775.573506239998</v>
          </cell>
          <cell r="J47">
            <v>41837.944784669999</v>
          </cell>
          <cell r="K47">
            <v>41481.675469560003</v>
          </cell>
          <cell r="L47">
            <v>38931.511011349998</v>
          </cell>
          <cell r="M47">
            <v>39930.786275990002</v>
          </cell>
          <cell r="O47">
            <v>551456.75175319996</v>
          </cell>
        </row>
        <row r="48">
          <cell r="A48" t="str">
            <v xml:space="preserve">    Commercial 4 Year Mtg</v>
          </cell>
          <cell r="B48">
            <v>75636.148913519995</v>
          </cell>
          <cell r="C48">
            <v>67846.222097060003</v>
          </cell>
          <cell r="D48">
            <v>74884.390058699995</v>
          </cell>
          <cell r="E48">
            <v>72280.349646329996</v>
          </cell>
          <cell r="F48">
            <v>74486.054963450006</v>
          </cell>
          <cell r="G48">
            <v>71879.880068479993</v>
          </cell>
          <cell r="H48">
            <v>74064.737150810004</v>
          </cell>
          <cell r="I48">
            <v>73857.727065159997</v>
          </cell>
          <cell r="J48">
            <v>71311.769338219994</v>
          </cell>
          <cell r="K48">
            <v>73503.794623580005</v>
          </cell>
          <cell r="L48">
            <v>70912.074725269995</v>
          </cell>
          <cell r="M48">
            <v>73045.801084570005</v>
          </cell>
          <cell r="O48">
            <v>873708.94973514997</v>
          </cell>
        </row>
        <row r="49">
          <cell r="A49" t="str">
            <v xml:space="preserve">    Commercial 5 Year Mtg</v>
          </cell>
          <cell r="B49">
            <v>455418.30434337998</v>
          </cell>
          <cell r="C49">
            <v>409056.60221609997</v>
          </cell>
          <cell r="D49">
            <v>449910.38304851</v>
          </cell>
          <cell r="E49">
            <v>433348.72253847</v>
          </cell>
          <cell r="F49">
            <v>444231.79494619003</v>
          </cell>
          <cell r="G49">
            <v>424646.32560821</v>
          </cell>
          <cell r="H49">
            <v>434970.82315876998</v>
          </cell>
          <cell r="I49">
            <v>433687.10985344998</v>
          </cell>
          <cell r="J49">
            <v>418165.32125366997</v>
          </cell>
          <cell r="K49">
            <v>425417.19144189003</v>
          </cell>
          <cell r="L49">
            <v>404882.18441406998</v>
          </cell>
          <cell r="M49">
            <v>415386.98726438999</v>
          </cell>
          <cell r="O49">
            <v>5149121.7500871001</v>
          </cell>
        </row>
        <row r="50">
          <cell r="A50" t="str">
            <v xml:space="preserve">   Commercial Mortgages</v>
          </cell>
          <cell r="B50">
            <v>741937.98412071995</v>
          </cell>
          <cell r="C50">
            <v>662348.54074428999</v>
          </cell>
          <cell r="D50">
            <v>726245.76691554999</v>
          </cell>
          <cell r="E50">
            <v>699220.42017582001</v>
          </cell>
          <cell r="F50">
            <v>713526.16367618996</v>
          </cell>
          <cell r="G50">
            <v>678082.26289995003</v>
          </cell>
          <cell r="H50">
            <v>685025.08295962005</v>
          </cell>
          <cell r="I50">
            <v>674973.30112865998</v>
          </cell>
          <cell r="J50">
            <v>649683.59204911999</v>
          </cell>
          <cell r="K50">
            <v>660117.56576237001</v>
          </cell>
          <cell r="L50">
            <v>627690.59206485003</v>
          </cell>
          <cell r="M50">
            <v>643057.37070394994</v>
          </cell>
          <cell r="O50">
            <v>8161908.6432010904</v>
          </cell>
        </row>
        <row r="51">
          <cell r="A51" t="str">
            <v xml:space="preserve">    Instalment - Commercial</v>
          </cell>
          <cell r="B51">
            <v>1468755.1007528601</v>
          </cell>
          <cell r="C51">
            <v>1151789.50766566</v>
          </cell>
          <cell r="D51">
            <v>1273614.2664308399</v>
          </cell>
          <cell r="E51">
            <v>1231143.0905385199</v>
          </cell>
          <cell r="F51">
            <v>1270734.6576761201</v>
          </cell>
          <cell r="G51">
            <v>1228454.25578318</v>
          </cell>
          <cell r="H51">
            <v>1267934.65029517</v>
          </cell>
          <cell r="I51">
            <v>1266483.9800178099</v>
          </cell>
          <cell r="J51">
            <v>1224320.3458106299</v>
          </cell>
          <cell r="K51">
            <v>1263742.08583953</v>
          </cell>
          <cell r="L51">
            <v>1221648.4880929501</v>
          </cell>
          <cell r="M51">
            <v>1260926.7623465401</v>
          </cell>
          <cell r="O51">
            <v>15129547.19124981</v>
          </cell>
        </row>
        <row r="52">
          <cell r="A52" t="str">
            <v xml:space="preserve">    Fixed Instalment - Commercial</v>
          </cell>
          <cell r="B52">
            <v>3538850.2581979502</v>
          </cell>
          <cell r="C52">
            <v>3169189.4471513201</v>
          </cell>
          <cell r="D52">
            <v>3473390.9447906399</v>
          </cell>
          <cell r="E52">
            <v>3332092.3960909201</v>
          </cell>
          <cell r="F52">
            <v>3411826.5012423</v>
          </cell>
          <cell r="G52">
            <v>3271976.6705564898</v>
          </cell>
          <cell r="H52">
            <v>3346697.4343158798</v>
          </cell>
          <cell r="I52">
            <v>3318038.0491106701</v>
          </cell>
          <cell r="J52">
            <v>3187121.2828934402</v>
          </cell>
          <cell r="K52">
            <v>3266868.1960625602</v>
          </cell>
          <cell r="L52">
            <v>3130039.5370133598</v>
          </cell>
          <cell r="M52">
            <v>3200396.9615774699</v>
          </cell>
          <cell r="O52">
            <v>39646487.679003</v>
          </cell>
        </row>
        <row r="53">
          <cell r="A53" t="str">
            <v xml:space="preserve">    Demand - Commercial</v>
          </cell>
          <cell r="B53">
            <v>1285371.4653356499</v>
          </cell>
          <cell r="C53">
            <v>1154910.4841188199</v>
          </cell>
          <cell r="D53">
            <v>1277079.60688509</v>
          </cell>
          <cell r="E53">
            <v>1234493.2729380301</v>
          </cell>
          <cell r="F53">
            <v>1274206.3076702501</v>
          </cell>
          <cell r="G53">
            <v>1231797.6152742801</v>
          </cell>
          <cell r="H53">
            <v>1271385.58113409</v>
          </cell>
          <cell r="I53">
            <v>1269937.85414023</v>
          </cell>
          <cell r="J53">
            <v>1227661.12704202</v>
          </cell>
          <cell r="K53">
            <v>1267187.5362011101</v>
          </cell>
          <cell r="L53">
            <v>1224973.9705161799</v>
          </cell>
          <cell r="M53">
            <v>1264364.18504666</v>
          </cell>
          <cell r="O53">
            <v>14983369.006302411</v>
          </cell>
        </row>
        <row r="54">
          <cell r="A54" t="str">
            <v xml:space="preserve">    Fixed Demand - Commercial</v>
          </cell>
          <cell r="B54">
            <v>170988.88824761001</v>
          </cell>
          <cell r="C54">
            <v>152251.78186957</v>
          </cell>
          <cell r="D54">
            <v>165890.94826824</v>
          </cell>
          <cell r="E54">
            <v>159577.89047109001</v>
          </cell>
          <cell r="F54">
            <v>163641.54468290001</v>
          </cell>
          <cell r="G54">
            <v>157156.24814118</v>
          </cell>
          <cell r="H54">
            <v>161099.43183727999</v>
          </cell>
          <cell r="I54">
            <v>159918.97878695</v>
          </cell>
          <cell r="J54">
            <v>154019.39355638</v>
          </cell>
          <cell r="K54">
            <v>158378.93889609</v>
          </cell>
          <cell r="L54">
            <v>152554.81255469</v>
          </cell>
          <cell r="M54">
            <v>156781.67674334999</v>
          </cell>
          <cell r="O54">
            <v>1912260.5340553301</v>
          </cell>
        </row>
        <row r="55">
          <cell r="A55" t="str">
            <v xml:space="preserve">    LOC - Commercial</v>
          </cell>
          <cell r="B55">
            <v>1660909.3564383599</v>
          </cell>
          <cell r="C55">
            <v>1498670.05017123</v>
          </cell>
          <cell r="D55">
            <v>1657590.1645821901</v>
          </cell>
          <cell r="E55">
            <v>1602414.3511986299</v>
          </cell>
          <cell r="F55">
            <v>1654133.8725000001</v>
          </cell>
          <cell r="G55">
            <v>1599451.61261644</v>
          </cell>
          <cell r="H55">
            <v>1650896.3478493199</v>
          </cell>
          <cell r="I55">
            <v>1649224.6389657501</v>
          </cell>
          <cell r="J55">
            <v>1594554.93170548</v>
          </cell>
          <cell r="K55">
            <v>1646106.62886986</v>
          </cell>
          <cell r="L55">
            <v>1591461.1959315101</v>
          </cell>
          <cell r="M55">
            <v>1642810.35999315</v>
          </cell>
          <cell r="O55">
            <v>19448223.51082192</v>
          </cell>
        </row>
        <row r="56">
          <cell r="A56" t="str">
            <v xml:space="preserve">    Overdrafts - Commercial</v>
          </cell>
          <cell r="B56">
            <v>19324.48019178</v>
          </cell>
          <cell r="C56">
            <v>17454.369205480001</v>
          </cell>
          <cell r="D56">
            <v>19324.48019178</v>
          </cell>
          <cell r="E56">
            <v>18701.109863009999</v>
          </cell>
          <cell r="F56">
            <v>19324.48019178</v>
          </cell>
          <cell r="G56">
            <v>18701.109863009999</v>
          </cell>
          <cell r="H56">
            <v>19324.48019178</v>
          </cell>
          <cell r="I56">
            <v>19324.48019178</v>
          </cell>
          <cell r="J56">
            <v>18701.109863009999</v>
          </cell>
          <cell r="K56">
            <v>19324.48019178</v>
          </cell>
          <cell r="L56">
            <v>18701.109863009999</v>
          </cell>
          <cell r="M56">
            <v>19324.48019178</v>
          </cell>
          <cell r="O56">
            <v>227530.16999997999</v>
          </cell>
        </row>
        <row r="57">
          <cell r="A57" t="str">
            <v xml:space="preserve">   Commercial Credit</v>
          </cell>
          <cell r="B57">
            <v>8144199.5491642104</v>
          </cell>
          <cell r="C57">
            <v>7144265.6401820797</v>
          </cell>
          <cell r="D57">
            <v>7866890.41114878</v>
          </cell>
          <cell r="E57">
            <v>7578422.1111001996</v>
          </cell>
          <cell r="F57">
            <v>7793867.3639633497</v>
          </cell>
          <cell r="G57">
            <v>7507537.5122345798</v>
          </cell>
          <cell r="H57">
            <v>7717337.9256235203</v>
          </cell>
          <cell r="I57">
            <v>7682927.9812131897</v>
          </cell>
          <cell r="J57">
            <v>7406378.1908709602</v>
          </cell>
          <cell r="K57">
            <v>7621607.8660609303</v>
          </cell>
          <cell r="L57">
            <v>7339379.1139717</v>
          </cell>
          <cell r="M57">
            <v>7544604.4258989496</v>
          </cell>
          <cell r="O57">
            <v>91347418.091432452</v>
          </cell>
        </row>
        <row r="58">
          <cell r="A58" t="str">
            <v xml:space="preserve">  Total Loans</v>
          </cell>
          <cell r="B58">
            <v>18435709.151411001</v>
          </cell>
          <cell r="C58">
            <v>16494297.180060901</v>
          </cell>
          <cell r="D58">
            <v>18071033.825186901</v>
          </cell>
          <cell r="E58">
            <v>17415236.461658798</v>
          </cell>
          <cell r="F58">
            <v>18002978.646500401</v>
          </cell>
          <cell r="G58">
            <v>17391527.3937134</v>
          </cell>
          <cell r="H58">
            <v>17920174.584326901</v>
          </cell>
          <cell r="I58">
            <v>17948453.7561277</v>
          </cell>
          <cell r="J58">
            <v>17374998.433133401</v>
          </cell>
          <cell r="K58">
            <v>17967175.474638499</v>
          </cell>
          <cell r="L58">
            <v>17431391.099694502</v>
          </cell>
          <cell r="M58">
            <v>18018510.855413601</v>
          </cell>
          <cell r="O58">
            <v>212471486.861866</v>
          </cell>
        </row>
        <row r="59">
          <cell r="A59" t="str">
            <v xml:space="preserve"> Total Interest Income</v>
          </cell>
          <cell r="B59">
            <v>19407352.753791001</v>
          </cell>
          <cell r="C59">
            <v>17361244.842677701</v>
          </cell>
          <cell r="D59">
            <v>19018627.087898701</v>
          </cell>
          <cell r="E59">
            <v>18337102.5983891</v>
          </cell>
          <cell r="F59">
            <v>18953584.854340699</v>
          </cell>
          <cell r="G59">
            <v>18282632.308162201</v>
          </cell>
          <cell r="H59">
            <v>18824275.292376999</v>
          </cell>
          <cell r="I59">
            <v>18845723.2615976</v>
          </cell>
          <cell r="J59">
            <v>18220502.4577397</v>
          </cell>
          <cell r="K59">
            <v>18820470.977812398</v>
          </cell>
          <cell r="L59">
            <v>18244720.040453501</v>
          </cell>
          <cell r="M59">
            <v>18853071.324159201</v>
          </cell>
          <cell r="O59">
            <v>223169307.79939881</v>
          </cell>
        </row>
        <row r="61">
          <cell r="A61" t="str">
            <v>Interest Expense:</v>
          </cell>
        </row>
        <row r="62">
          <cell r="A62" t="str">
            <v xml:space="preserve">    Plan 24</v>
          </cell>
          <cell r="B62">
            <v>7321.5145389700001</v>
          </cell>
          <cell r="C62">
            <v>6612.9808739099999</v>
          </cell>
          <cell r="D62">
            <v>7321.5145389700001</v>
          </cell>
          <cell r="E62">
            <v>7085.3366506100001</v>
          </cell>
          <cell r="F62">
            <v>7321.5145389700001</v>
          </cell>
          <cell r="G62">
            <v>7085.3366506100001</v>
          </cell>
          <cell r="H62">
            <v>7321.5145389700001</v>
          </cell>
          <cell r="I62">
            <v>7321.5145389700001</v>
          </cell>
          <cell r="J62">
            <v>7085.3366506100001</v>
          </cell>
          <cell r="K62">
            <v>7321.5145389700001</v>
          </cell>
          <cell r="L62">
            <v>7085.3366506100001</v>
          </cell>
          <cell r="M62">
            <v>7321.5145389700001</v>
          </cell>
          <cell r="O62">
            <v>86204.929249139997</v>
          </cell>
        </row>
        <row r="63">
          <cell r="A63" t="str">
            <v xml:space="preserve">    US Savings &amp; Chequing</v>
          </cell>
          <cell r="B63">
            <v>29896.329502699999</v>
          </cell>
          <cell r="C63">
            <v>27227.073091080001</v>
          </cell>
          <cell r="D63">
            <v>30326.717357040001</v>
          </cell>
          <cell r="E63">
            <v>29579.274419329999</v>
          </cell>
          <cell r="F63">
            <v>31141.805602050001</v>
          </cell>
          <cell r="G63">
            <v>30717.187334599999</v>
          </cell>
          <cell r="H63">
            <v>32058.56188533</v>
          </cell>
          <cell r="I63">
            <v>32448.599209799999</v>
          </cell>
          <cell r="J63">
            <v>31207.818642940001</v>
          </cell>
          <cell r="K63">
            <v>31742.18145529</v>
          </cell>
          <cell r="L63">
            <v>30766.143701559999</v>
          </cell>
          <cell r="M63">
            <v>31849.79310187</v>
          </cell>
          <cell r="O63">
            <v>368961.48530359002</v>
          </cell>
        </row>
        <row r="64">
          <cell r="A64" t="str">
            <v xml:space="preserve">    Maximiser</v>
          </cell>
          <cell r="B64">
            <v>8641.1052479600003</v>
          </cell>
          <cell r="C64">
            <v>7869.5949466499997</v>
          </cell>
          <cell r="D64">
            <v>8765.5026521899999</v>
          </cell>
          <cell r="E64">
            <v>8549.4649906499999</v>
          </cell>
          <cell r="F64">
            <v>9001.0922157999994</v>
          </cell>
          <cell r="G64">
            <v>8878.3624303699999</v>
          </cell>
          <cell r="H64">
            <v>9266.0674871400006</v>
          </cell>
          <cell r="I64">
            <v>9378.80218737</v>
          </cell>
          <cell r="J64">
            <v>9020.1723665299996</v>
          </cell>
          <cell r="K64">
            <v>9174.6222272499999</v>
          </cell>
          <cell r="L64">
            <v>8892.5124681800007</v>
          </cell>
          <cell r="M64">
            <v>9205.7257939600004</v>
          </cell>
          <cell r="O64">
            <v>106643.02501405</v>
          </cell>
        </row>
        <row r="65">
          <cell r="A65" t="str">
            <v xml:space="preserve">    Adv Savings - Commercial</v>
          </cell>
          <cell r="B65">
            <v>114321.95895563001</v>
          </cell>
          <cell r="C65">
            <v>106022.98188387</v>
          </cell>
          <cell r="D65">
            <v>120238.74507669</v>
          </cell>
          <cell r="E65">
            <v>119299.04591633999</v>
          </cell>
          <cell r="F65">
            <v>127402.35198531</v>
          </cell>
          <cell r="G65">
            <v>127391.79781379001</v>
          </cell>
          <cell r="H65">
            <v>135045.92373074999</v>
          </cell>
          <cell r="I65">
            <v>138650.43593077999</v>
          </cell>
          <cell r="J65">
            <v>135883.68508502</v>
          </cell>
          <cell r="K65">
            <v>141429.62056333999</v>
          </cell>
          <cell r="L65">
            <v>139558.12628406001</v>
          </cell>
          <cell r="M65">
            <v>146929.59095340001</v>
          </cell>
          <cell r="O65">
            <v>1552174.2641789799</v>
          </cell>
        </row>
        <row r="66">
          <cell r="A66" t="str">
            <v xml:space="preserve">    Adv Savings - Retail</v>
          </cell>
          <cell r="B66">
            <v>1166208.08092466</v>
          </cell>
          <cell r="C66">
            <v>1062084.64830137</v>
          </cell>
          <cell r="D66">
            <v>1182996.8202500001</v>
          </cell>
          <cell r="E66">
            <v>1153840.26349315</v>
          </cell>
          <cell r="F66">
            <v>1214792.1091130101</v>
          </cell>
          <cell r="G66">
            <v>1198228.43311644</v>
          </cell>
          <cell r="H66">
            <v>1250553.30929795</v>
          </cell>
          <cell r="I66">
            <v>1265768.04283904</v>
          </cell>
          <cell r="J66">
            <v>1217367.1765068499</v>
          </cell>
          <cell r="K66">
            <v>1238211.81033219</v>
          </cell>
          <cell r="L66">
            <v>1200138.12780822</v>
          </cell>
          <cell r="M66">
            <v>1242409.56088699</v>
          </cell>
          <cell r="O66">
            <v>14392598.382869869</v>
          </cell>
        </row>
        <row r="67">
          <cell r="A67" t="str">
            <v xml:space="preserve">    Prime Related Chequing</v>
          </cell>
          <cell r="B67">
            <v>117690.31525556</v>
          </cell>
          <cell r="C67">
            <v>109146.81949357</v>
          </cell>
          <cell r="D67">
            <v>123781.43300932</v>
          </cell>
          <cell r="E67">
            <v>122814.04687617</v>
          </cell>
          <cell r="F67">
            <v>131156.10670721001</v>
          </cell>
          <cell r="G67">
            <v>131145.24130642999</v>
          </cell>
          <cell r="H67">
            <v>139024.88684316</v>
          </cell>
          <cell r="I67">
            <v>142735.6018229</v>
          </cell>
          <cell r="J67">
            <v>139887.33206186001</v>
          </cell>
          <cell r="K67">
            <v>145596.67117884001</v>
          </cell>
          <cell r="L67">
            <v>143670.03535748</v>
          </cell>
          <cell r="M67">
            <v>151258.69190673</v>
          </cell>
          <cell r="O67">
            <v>1597907.1818192301</v>
          </cell>
        </row>
        <row r="68">
          <cell r="A68" t="str">
            <v xml:space="preserve">    OHOSP/CAIS/RESP</v>
          </cell>
          <cell r="B68">
            <v>23849.478148319999</v>
          </cell>
          <cell r="C68">
            <v>21720.106808690001</v>
          </cell>
          <cell r="D68">
            <v>24192.814942069999</v>
          </cell>
          <cell r="E68">
            <v>23596.550408669998</v>
          </cell>
          <cell r="F68">
            <v>24843.042996749999</v>
          </cell>
          <cell r="G68">
            <v>24504.3083472</v>
          </cell>
          <cell r="H68">
            <v>25574.374683940001</v>
          </cell>
          <cell r="I68">
            <v>25885.52221535</v>
          </cell>
          <cell r="J68">
            <v>24895.70226269</v>
          </cell>
          <cell r="K68">
            <v>25321.98403761</v>
          </cell>
          <cell r="L68">
            <v>24543.360649480001</v>
          </cell>
          <cell r="M68">
            <v>25407.830624369999</v>
          </cell>
          <cell r="O68">
            <v>294335.07612514001</v>
          </cell>
        </row>
        <row r="69">
          <cell r="A69" t="str">
            <v xml:space="preserve">   Demand Deposits</v>
          </cell>
          <cell r="B69">
            <v>1467928.7825738001</v>
          </cell>
          <cell r="C69">
            <v>1340684.20539914</v>
          </cell>
          <cell r="D69">
            <v>1497623.5478262799</v>
          </cell>
          <cell r="E69">
            <v>1464763.9827549199</v>
          </cell>
          <cell r="F69">
            <v>1545658.0231591</v>
          </cell>
          <cell r="G69">
            <v>1527950.6669994399</v>
          </cell>
          <cell r="H69">
            <v>1598844.6384672399</v>
          </cell>
          <cell r="I69">
            <v>1622188.51874421</v>
          </cell>
          <cell r="J69">
            <v>1565347.2235765001</v>
          </cell>
          <cell r="K69">
            <v>1598798.4043334899</v>
          </cell>
          <cell r="L69">
            <v>1554653.64291959</v>
          </cell>
          <cell r="M69">
            <v>1614382.7078062899</v>
          </cell>
          <cell r="O69">
            <v>18398824.344560001</v>
          </cell>
        </row>
        <row r="70">
          <cell r="A70" t="str">
            <v xml:space="preserve">     Retail Short Terms</v>
          </cell>
          <cell r="B70">
            <v>254476.65915651</v>
          </cell>
          <cell r="C70">
            <v>199450.23498753001</v>
          </cell>
          <cell r="D70">
            <v>205001.33456171001</v>
          </cell>
          <cell r="E70">
            <v>196361.77789346001</v>
          </cell>
          <cell r="F70">
            <v>206643.6163469</v>
          </cell>
          <cell r="G70">
            <v>200829.32435089999</v>
          </cell>
          <cell r="H70">
            <v>209756.21410380999</v>
          </cell>
          <cell r="I70">
            <v>212872.41391075999</v>
          </cell>
          <cell r="J70">
            <v>209344.56571441999</v>
          </cell>
          <cell r="K70">
            <v>220255.53668388</v>
          </cell>
          <cell r="L70">
            <v>215827.99706388</v>
          </cell>
          <cell r="M70">
            <v>225860.62198554</v>
          </cell>
          <cell r="O70">
            <v>2556680.2967592999</v>
          </cell>
        </row>
        <row r="71">
          <cell r="A71" t="str">
            <v xml:space="preserve">     CBC GSC</v>
          </cell>
          <cell r="B71">
            <v>56957.267663010003</v>
          </cell>
          <cell r="C71">
            <v>43131.098432879997</v>
          </cell>
          <cell r="D71">
            <v>48548.679986299998</v>
          </cell>
          <cell r="E71">
            <v>47796.261320550002</v>
          </cell>
          <cell r="F71">
            <v>50319.627189040002</v>
          </cell>
          <cell r="G71">
            <v>48962.428372599999</v>
          </cell>
          <cell r="H71">
            <v>51204.269506850003</v>
          </cell>
          <cell r="I71">
            <v>51968.625493150001</v>
          </cell>
          <cell r="J71">
            <v>51110.444268489999</v>
          </cell>
          <cell r="K71">
            <v>53777.844016440002</v>
          </cell>
          <cell r="L71">
            <v>52692.731441099997</v>
          </cell>
          <cell r="M71">
            <v>55141.695230140002</v>
          </cell>
          <cell r="O71">
            <v>611610.97292055003</v>
          </cell>
        </row>
        <row r="72">
          <cell r="A72" t="str">
            <v xml:space="preserve">    Short Terms</v>
          </cell>
          <cell r="B72">
            <v>311433.92681952001</v>
          </cell>
          <cell r="C72">
            <v>242581.33342041</v>
          </cell>
          <cell r="D72">
            <v>253550.01454800999</v>
          </cell>
          <cell r="E72">
            <v>244158.03921401</v>
          </cell>
          <cell r="F72">
            <v>256963.24353594001</v>
          </cell>
          <cell r="G72">
            <v>249791.75272349999</v>
          </cell>
          <cell r="H72">
            <v>260960.48361066001</v>
          </cell>
          <cell r="I72">
            <v>264841.03940390999</v>
          </cell>
          <cell r="J72">
            <v>260455.00998291001</v>
          </cell>
          <cell r="K72">
            <v>274033.38070032001</v>
          </cell>
          <cell r="L72">
            <v>268520.72850497998</v>
          </cell>
          <cell r="M72">
            <v>281002.31721568003</v>
          </cell>
          <cell r="O72">
            <v>3168291.26967985</v>
          </cell>
        </row>
        <row r="73">
          <cell r="A73" t="str">
            <v xml:space="preserve">     RSP/GIC 1 year</v>
          </cell>
          <cell r="B73">
            <v>821286.84809355997</v>
          </cell>
          <cell r="C73">
            <v>743582.31289189996</v>
          </cell>
          <cell r="D73">
            <v>826067.86734372994</v>
          </cell>
          <cell r="E73">
            <v>804131.65433894994</v>
          </cell>
          <cell r="F73">
            <v>839622.19110286003</v>
          </cell>
          <cell r="G73">
            <v>806431.19825325999</v>
          </cell>
          <cell r="H73">
            <v>832282.48466812004</v>
          </cell>
          <cell r="I73">
            <v>839715.98277670005</v>
          </cell>
          <cell r="J73">
            <v>820037.71149889997</v>
          </cell>
          <cell r="K73">
            <v>844024.90588994999</v>
          </cell>
          <cell r="L73">
            <v>801802.48095879005</v>
          </cell>
          <cell r="M73">
            <v>816425.54599507002</v>
          </cell>
          <cell r="O73">
            <v>9795411.1838117894</v>
          </cell>
        </row>
        <row r="74">
          <cell r="A74" t="str">
            <v xml:space="preserve">     RSP/GIC 2 year</v>
          </cell>
          <cell r="B74">
            <v>293930.25195557001</v>
          </cell>
          <cell r="C74">
            <v>266729.71652914002</v>
          </cell>
          <cell r="D74">
            <v>296011.43498134002</v>
          </cell>
          <cell r="E74">
            <v>287680.42811876</v>
          </cell>
          <cell r="F74">
            <v>298245.32781754999</v>
          </cell>
          <cell r="G74">
            <v>283704.18065344001</v>
          </cell>
          <cell r="H74">
            <v>289261.19347454997</v>
          </cell>
          <cell r="I74">
            <v>286613.58632418001</v>
          </cell>
          <cell r="J74">
            <v>276616.66718686</v>
          </cell>
          <cell r="K74">
            <v>287012.85293638002</v>
          </cell>
          <cell r="L74">
            <v>277947.41088755999</v>
          </cell>
          <cell r="M74">
            <v>288136.39023904002</v>
          </cell>
          <cell r="O74">
            <v>3431889.4411043702</v>
          </cell>
        </row>
        <row r="75">
          <cell r="A75" t="str">
            <v xml:space="preserve">     RSP/GIC 3 year</v>
          </cell>
          <cell r="B75">
            <v>493211.71151753998</v>
          </cell>
          <cell r="C75">
            <v>442547.34852658003</v>
          </cell>
          <cell r="D75">
            <v>485329.28937115998</v>
          </cell>
          <cell r="E75">
            <v>466231.10939108999</v>
          </cell>
          <cell r="F75">
            <v>479078.26842874999</v>
          </cell>
          <cell r="G75">
            <v>454213.35154135001</v>
          </cell>
          <cell r="H75">
            <v>462631.02578745002</v>
          </cell>
          <cell r="I75">
            <v>457704.23868672998</v>
          </cell>
          <cell r="J75">
            <v>439817.31808936998</v>
          </cell>
          <cell r="K75">
            <v>451786.27408236999</v>
          </cell>
          <cell r="L75">
            <v>430918.74241482001</v>
          </cell>
          <cell r="M75">
            <v>438852.42833551002</v>
          </cell>
          <cell r="O75">
            <v>5502321.10617272</v>
          </cell>
        </row>
        <row r="76">
          <cell r="A76" t="str">
            <v xml:space="preserve">     RSP/GIC 4 year</v>
          </cell>
          <cell r="B76">
            <v>163601.51695836001</v>
          </cell>
          <cell r="C76">
            <v>149985.35339994001</v>
          </cell>
          <cell r="D76">
            <v>168779.92244153999</v>
          </cell>
          <cell r="E76">
            <v>165616.86165958</v>
          </cell>
          <cell r="F76">
            <v>173423.22063472</v>
          </cell>
          <cell r="G76">
            <v>167497.87557008001</v>
          </cell>
          <cell r="H76">
            <v>174092.40950824</v>
          </cell>
          <cell r="I76">
            <v>175655.68054601</v>
          </cell>
          <cell r="J76">
            <v>171820.43509442999</v>
          </cell>
          <cell r="K76">
            <v>179821.77516299</v>
          </cell>
          <cell r="L76">
            <v>174975.68832402001</v>
          </cell>
          <cell r="M76">
            <v>181751.36539145</v>
          </cell>
          <cell r="O76">
            <v>2047022.1046913599</v>
          </cell>
        </row>
        <row r="77">
          <cell r="A77" t="str">
            <v xml:space="preserve">     RSP/GIC 5 year</v>
          </cell>
          <cell r="B77">
            <v>896066.23115560005</v>
          </cell>
          <cell r="C77">
            <v>815288.60207091004</v>
          </cell>
          <cell r="D77">
            <v>908587.42555903003</v>
          </cell>
          <cell r="E77">
            <v>887400.97811046999</v>
          </cell>
          <cell r="F77">
            <v>926926.52165746002</v>
          </cell>
          <cell r="G77">
            <v>892094.99974256998</v>
          </cell>
          <cell r="H77">
            <v>923098.80992828996</v>
          </cell>
          <cell r="I77">
            <v>928349.82882815995</v>
          </cell>
          <cell r="J77">
            <v>905948.05710801005</v>
          </cell>
          <cell r="K77">
            <v>946701.02044990996</v>
          </cell>
          <cell r="L77">
            <v>920498.75114372</v>
          </cell>
          <cell r="M77">
            <v>956039.46755445004</v>
          </cell>
          <cell r="O77">
            <v>10907000.693308581</v>
          </cell>
        </row>
        <row r="78">
          <cell r="A78" t="str">
            <v xml:space="preserve">    GICs</v>
          </cell>
          <cell r="B78">
            <v>2668096.55968063</v>
          </cell>
          <cell r="C78">
            <v>2418133.3334184699</v>
          </cell>
          <cell r="D78">
            <v>2684775.9396968</v>
          </cell>
          <cell r="E78">
            <v>2611061.0316188498</v>
          </cell>
          <cell r="F78">
            <v>2717295.52964134</v>
          </cell>
          <cell r="G78">
            <v>2603941.6057607001</v>
          </cell>
          <cell r="H78">
            <v>2681365.92336665</v>
          </cell>
          <cell r="I78">
            <v>2688039.3171617799</v>
          </cell>
          <cell r="J78">
            <v>2614240.1889775698</v>
          </cell>
          <cell r="K78">
            <v>2709346.8285216</v>
          </cell>
          <cell r="L78">
            <v>2606143.0737289102</v>
          </cell>
          <cell r="M78">
            <v>2681205.1975155198</v>
          </cell>
          <cell r="O78">
            <v>31683644.529088821</v>
          </cell>
        </row>
        <row r="79">
          <cell r="A79" t="str">
            <v xml:space="preserve">     LTR 1 year</v>
          </cell>
          <cell r="B79">
            <v>220004.56387791</v>
          </cell>
          <cell r="C79">
            <v>182798.93680210001</v>
          </cell>
          <cell r="D79">
            <v>194767.34613026999</v>
          </cell>
          <cell r="E79">
            <v>180781.61667258001</v>
          </cell>
          <cell r="F79">
            <v>177688.95633923999</v>
          </cell>
          <cell r="G79">
            <v>163403.79767107</v>
          </cell>
          <cell r="H79">
            <v>156832.08437917</v>
          </cell>
          <cell r="I79">
            <v>146041.47936535999</v>
          </cell>
          <cell r="J79">
            <v>129219.97500421001</v>
          </cell>
          <cell r="K79">
            <v>123489.52393557</v>
          </cell>
          <cell r="L79">
            <v>112704.03517699</v>
          </cell>
          <cell r="M79">
            <v>108389.91977589</v>
          </cell>
          <cell r="O79">
            <v>1896122.2351303599</v>
          </cell>
        </row>
        <row r="80">
          <cell r="A80" t="str">
            <v xml:space="preserve">     LTR 2 year</v>
          </cell>
          <cell r="B80">
            <v>2866.71567998</v>
          </cell>
          <cell r="C80">
            <v>2544.3423456099999</v>
          </cell>
          <cell r="D80">
            <v>2759.7899273799999</v>
          </cell>
          <cell r="E80">
            <v>2614.7287216300001</v>
          </cell>
          <cell r="F80">
            <v>2598.0307391400002</v>
          </cell>
          <cell r="G80">
            <v>2439.6523546799999</v>
          </cell>
          <cell r="H80">
            <v>2436.7522020000001</v>
          </cell>
          <cell r="I80">
            <v>2366.79571106</v>
          </cell>
          <cell r="J80">
            <v>2285.91331003</v>
          </cell>
          <cell r="K80">
            <v>2317.9705076400001</v>
          </cell>
          <cell r="L80">
            <v>2191.44757497</v>
          </cell>
          <cell r="M80">
            <v>2222.2570702899998</v>
          </cell>
          <cell r="O80">
            <v>29644.396144409999</v>
          </cell>
        </row>
        <row r="81">
          <cell r="A81" t="str">
            <v xml:space="preserve">     LTR 3 year</v>
          </cell>
          <cell r="B81">
            <v>6877.8489638999999</v>
          </cell>
          <cell r="C81">
            <v>6200.0547909099996</v>
          </cell>
          <cell r="D81">
            <v>6796.8106915099997</v>
          </cell>
          <cell r="E81">
            <v>6498.2789795299996</v>
          </cell>
          <cell r="F81">
            <v>6563.2453759500004</v>
          </cell>
          <cell r="G81">
            <v>6152.2828256900002</v>
          </cell>
          <cell r="H81">
            <v>6226.2303773200001</v>
          </cell>
          <cell r="I81">
            <v>6151.8090569599999</v>
          </cell>
          <cell r="J81">
            <v>5952.3167468000001</v>
          </cell>
          <cell r="K81">
            <v>6053.8810673099997</v>
          </cell>
          <cell r="L81">
            <v>5700.0360477200002</v>
          </cell>
          <cell r="M81">
            <v>5841.3025914999998</v>
          </cell>
          <cell r="O81">
            <v>75014.097515100002</v>
          </cell>
        </row>
        <row r="82">
          <cell r="A82" t="str">
            <v xml:space="preserve">     LTR 4 year</v>
          </cell>
          <cell r="B82">
            <v>7143.4760977200003</v>
          </cell>
          <cell r="C82">
            <v>6466.8335150000003</v>
          </cell>
          <cell r="D82">
            <v>7128.8149707399998</v>
          </cell>
          <cell r="E82">
            <v>6900.2628288899996</v>
          </cell>
          <cell r="F82">
            <v>7060.2443510200001</v>
          </cell>
          <cell r="G82">
            <v>6711.6425915399996</v>
          </cell>
          <cell r="H82">
            <v>6938.2056153599997</v>
          </cell>
          <cell r="I82">
            <v>6968.8469851299997</v>
          </cell>
          <cell r="J82">
            <v>6784.3095881400004</v>
          </cell>
          <cell r="K82">
            <v>7046.1380358699998</v>
          </cell>
          <cell r="L82">
            <v>6814.6661669599998</v>
          </cell>
          <cell r="M82">
            <v>7040.3790535799999</v>
          </cell>
          <cell r="O82">
            <v>83003.819799949997</v>
          </cell>
        </row>
        <row r="83">
          <cell r="A83" t="str">
            <v xml:space="preserve">     LTR 5 year</v>
          </cell>
          <cell r="B83">
            <v>59369.718560759997</v>
          </cell>
          <cell r="C83">
            <v>53373.251091149999</v>
          </cell>
          <cell r="D83">
            <v>59056.611128199998</v>
          </cell>
          <cell r="E83">
            <v>57253.581388680002</v>
          </cell>
          <cell r="F83">
            <v>59240.15922455</v>
          </cell>
          <cell r="G83">
            <v>56649.659988829997</v>
          </cell>
          <cell r="H83">
            <v>57871.500142869998</v>
          </cell>
          <cell r="I83">
            <v>56132.410200320002</v>
          </cell>
          <cell r="J83">
            <v>53044.57162948</v>
          </cell>
          <cell r="K83">
            <v>54576.810064290003</v>
          </cell>
          <cell r="L83">
            <v>52440.444457580001</v>
          </cell>
          <cell r="M83">
            <v>53897.141467690002</v>
          </cell>
          <cell r="O83">
            <v>672905.8593444</v>
          </cell>
        </row>
        <row r="84">
          <cell r="A84" t="str">
            <v xml:space="preserve">    Cashable GICs</v>
          </cell>
          <cell r="B84">
            <v>296262.32318026997</v>
          </cell>
          <cell r="C84">
            <v>251383.41854476999</v>
          </cell>
          <cell r="D84">
            <v>270509.37284810003</v>
          </cell>
          <cell r="E84">
            <v>254048.46859131</v>
          </cell>
          <cell r="F84">
            <v>253150.63602989999</v>
          </cell>
          <cell r="G84">
            <v>235357.03543181001</v>
          </cell>
          <cell r="H84">
            <v>230304.77271672001</v>
          </cell>
          <cell r="I84">
            <v>217661.34131883</v>
          </cell>
          <cell r="J84">
            <v>197287.08627865999</v>
          </cell>
          <cell r="K84">
            <v>193484.32361068</v>
          </cell>
          <cell r="L84">
            <v>179850.62942422001</v>
          </cell>
          <cell r="M84">
            <v>177390.99995895001</v>
          </cell>
          <cell r="O84">
            <v>2756690.40793422</v>
          </cell>
        </row>
        <row r="85">
          <cell r="A85" t="str">
            <v xml:space="preserve">     GIC 11-23 mth</v>
          </cell>
          <cell r="B85">
            <v>2912475.2537050298</v>
          </cell>
          <cell r="C85">
            <v>2648464.0740250498</v>
          </cell>
          <cell r="D85">
            <v>2872411.43867929</v>
          </cell>
          <cell r="E85">
            <v>2623734.2968892399</v>
          </cell>
          <cell r="F85">
            <v>2525328.1348709199</v>
          </cell>
          <cell r="G85">
            <v>2338475.9760861802</v>
          </cell>
          <cell r="H85">
            <v>2421981.5001882599</v>
          </cell>
          <cell r="I85">
            <v>2443547.1534652002</v>
          </cell>
          <cell r="J85">
            <v>2393372.1733649801</v>
          </cell>
          <cell r="K85">
            <v>2512759.8223538301</v>
          </cell>
          <cell r="L85">
            <v>2447488.1998398202</v>
          </cell>
          <cell r="M85">
            <v>2541773.5325388801</v>
          </cell>
          <cell r="O85">
            <v>30681811.556006681</v>
          </cell>
        </row>
        <row r="86">
          <cell r="A86" t="str">
            <v xml:space="preserve">     GIC 25-35 mth</v>
          </cell>
          <cell r="B86">
            <v>445964.91740461002</v>
          </cell>
          <cell r="C86">
            <v>406023.53375558002</v>
          </cell>
          <cell r="D86">
            <v>452554.59973009001</v>
          </cell>
          <cell r="E86">
            <v>441749.43756246002</v>
          </cell>
          <cell r="F86">
            <v>461241.48165079998</v>
          </cell>
          <cell r="G86">
            <v>443597.96942804998</v>
          </cell>
          <cell r="H86">
            <v>459177.77843250002</v>
          </cell>
          <cell r="I86">
            <v>461715.20769851998</v>
          </cell>
          <cell r="J86">
            <v>450379.34622554999</v>
          </cell>
          <cell r="K86">
            <v>470515.71702588</v>
          </cell>
          <cell r="L86">
            <v>457211.46008265001</v>
          </cell>
          <cell r="M86">
            <v>474441.36570515</v>
          </cell>
          <cell r="O86">
            <v>5424572.8147018403</v>
          </cell>
        </row>
        <row r="87">
          <cell r="A87" t="str">
            <v xml:space="preserve">     GIC 36-47 mth</v>
          </cell>
          <cell r="B87">
            <v>85011.532298220001</v>
          </cell>
          <cell r="C87">
            <v>77445.826401390004</v>
          </cell>
          <cell r="D87">
            <v>86359.40996089</v>
          </cell>
          <cell r="E87">
            <v>84337.435248039998</v>
          </cell>
          <cell r="F87">
            <v>88098.177595439993</v>
          </cell>
          <cell r="G87">
            <v>84774.717210229996</v>
          </cell>
          <cell r="H87">
            <v>87785.561049960001</v>
          </cell>
          <cell r="I87">
            <v>88304.547805740003</v>
          </cell>
          <cell r="J87">
            <v>86141.791364959994</v>
          </cell>
          <cell r="K87">
            <v>89960.915743580001</v>
          </cell>
          <cell r="L87">
            <v>87442.206251829994</v>
          </cell>
          <cell r="M87">
            <v>90784.828523000004</v>
          </cell>
          <cell r="O87">
            <v>1036446.94945328</v>
          </cell>
        </row>
        <row r="88">
          <cell r="A88" t="str">
            <v xml:space="preserve">     GIC 49-59 mth</v>
          </cell>
          <cell r="B88">
            <v>116795.73885114001</v>
          </cell>
          <cell r="C88">
            <v>106526.54099348999</v>
          </cell>
          <cell r="D88">
            <v>118904.93420475999</v>
          </cell>
          <cell r="E88">
            <v>116252.16003902</v>
          </cell>
          <cell r="F88">
            <v>121589.97307267001</v>
          </cell>
          <cell r="G88">
            <v>116913.2722493</v>
          </cell>
          <cell r="H88">
            <v>121107.09265575001</v>
          </cell>
          <cell r="I88">
            <v>121966.64271013001</v>
          </cell>
          <cell r="J88">
            <v>119166.40737731</v>
          </cell>
          <cell r="K88">
            <v>124671.75963823999</v>
          </cell>
          <cell r="L88">
            <v>121234.53253169</v>
          </cell>
          <cell r="M88">
            <v>125920.70813432</v>
          </cell>
          <cell r="O88">
            <v>1431049.7624578199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3560247.4422590001</v>
          </cell>
          <cell r="C90">
            <v>3238459.9751755102</v>
          </cell>
          <cell r="D90">
            <v>3530230.38257503</v>
          </cell>
          <cell r="E90">
            <v>3266073.3297387599</v>
          </cell>
          <cell r="F90">
            <v>3196257.7671898301</v>
          </cell>
          <cell r="G90">
            <v>2983761.93497376</v>
          </cell>
          <cell r="H90">
            <v>3090051.93232647</v>
          </cell>
          <cell r="I90">
            <v>3115533.5516795898</v>
          </cell>
          <cell r="J90">
            <v>3049059.7183328001</v>
          </cell>
          <cell r="K90">
            <v>3197908.21476153</v>
          </cell>
          <cell r="L90">
            <v>3113376.3987059901</v>
          </cell>
          <cell r="M90">
            <v>3232920.4349013502</v>
          </cell>
          <cell r="O90">
            <v>38573881.082619622</v>
          </cell>
        </row>
        <row r="91">
          <cell r="A91" t="str">
            <v xml:space="preserve">     Brokerage Long Term</v>
          </cell>
          <cell r="B91">
            <v>133681.93339675001</v>
          </cell>
          <cell r="C91">
            <v>126447.65964939</v>
          </cell>
          <cell r="D91">
            <v>145208.66291668001</v>
          </cell>
          <cell r="E91">
            <v>144634.58800407001</v>
          </cell>
          <cell r="F91">
            <v>155419.92422985</v>
          </cell>
          <cell r="G91">
            <v>156001.94611158001</v>
          </cell>
          <cell r="H91">
            <v>164488.15515867001</v>
          </cell>
          <cell r="I91">
            <v>171625.03151328</v>
          </cell>
          <cell r="J91">
            <v>167571.51255191001</v>
          </cell>
          <cell r="K91">
            <v>180071.20337544</v>
          </cell>
          <cell r="L91">
            <v>177910.48631340999</v>
          </cell>
          <cell r="M91">
            <v>192480.15060751</v>
          </cell>
          <cell r="O91">
            <v>1915541.25382854</v>
          </cell>
        </row>
        <row r="92">
          <cell r="A92" t="str">
            <v xml:space="preserve">     Brokerage Specific Length</v>
          </cell>
          <cell r="B92">
            <v>22698.319075219999</v>
          </cell>
          <cell r="C92">
            <v>21235.014028779999</v>
          </cell>
          <cell r="D92">
            <v>24322.070599170002</v>
          </cell>
          <cell r="E92">
            <v>24323.174608109999</v>
          </cell>
          <cell r="F92">
            <v>24158.650957319998</v>
          </cell>
          <cell r="G92">
            <v>22927.964879530002</v>
          </cell>
          <cell r="H92">
            <v>24504.106871389999</v>
          </cell>
          <cell r="I92">
            <v>25315.983367270001</v>
          </cell>
          <cell r="J92">
            <v>25285.02425355</v>
          </cell>
          <cell r="K92">
            <v>26939.734891209999</v>
          </cell>
          <cell r="L92">
            <v>26856.39811654</v>
          </cell>
          <cell r="M92">
            <v>28563.486415160001</v>
          </cell>
          <cell r="O92">
            <v>297129.92806324997</v>
          </cell>
        </row>
        <row r="93">
          <cell r="A93" t="str">
            <v xml:space="preserve">    Brokerage Deposit</v>
          </cell>
          <cell r="B93">
            <v>156380.25247196999</v>
          </cell>
          <cell r="C93">
            <v>147682.67367816999</v>
          </cell>
          <cell r="D93">
            <v>169530.73351585001</v>
          </cell>
          <cell r="E93">
            <v>168957.76261218</v>
          </cell>
          <cell r="F93">
            <v>179578.57518717</v>
          </cell>
          <cell r="G93">
            <v>178929.91099110999</v>
          </cell>
          <cell r="H93">
            <v>188992.26203006</v>
          </cell>
          <cell r="I93">
            <v>196941.01488055001</v>
          </cell>
          <cell r="J93">
            <v>192856.53680546</v>
          </cell>
          <cell r="K93">
            <v>207010.93826664999</v>
          </cell>
          <cell r="L93">
            <v>204766.88442995001</v>
          </cell>
          <cell r="M93">
            <v>221043.63702267001</v>
          </cell>
          <cell r="O93">
            <v>2212671.1818917901</v>
          </cell>
        </row>
        <row r="94">
          <cell r="A94" t="str">
            <v xml:space="preserve">     Indexed Linked</v>
          </cell>
          <cell r="B94">
            <v>128280.09707</v>
          </cell>
          <cell r="C94">
            <v>116044.45406976</v>
          </cell>
          <cell r="D94">
            <v>126059.32173701</v>
          </cell>
          <cell r="E94">
            <v>119926.87453653</v>
          </cell>
          <cell r="F94">
            <v>124098.00566852</v>
          </cell>
          <cell r="G94">
            <v>119248.04118350999</v>
          </cell>
          <cell r="H94">
            <v>123089.00206234001</v>
          </cell>
          <cell r="I94">
            <v>122920.96906158001</v>
          </cell>
          <cell r="J94">
            <v>119339.75646688</v>
          </cell>
          <cell r="K94">
            <v>123848.63124921</v>
          </cell>
          <cell r="L94">
            <v>119142.87650033001</v>
          </cell>
          <cell r="M94">
            <v>122458.33627431</v>
          </cell>
          <cell r="O94">
            <v>1464456.3658799799</v>
          </cell>
        </row>
        <row r="95">
          <cell r="A95" t="str">
            <v xml:space="preserve">     5 Yr Escalator</v>
          </cell>
          <cell r="B95">
            <v>368854.79109617003</v>
          </cell>
          <cell r="C95">
            <v>335950.37508493999</v>
          </cell>
          <cell r="D95">
            <v>374970.16750207997</v>
          </cell>
          <cell r="E95">
            <v>366418.82747020997</v>
          </cell>
          <cell r="F95">
            <v>382891.79282072</v>
          </cell>
          <cell r="G95">
            <v>367950.53982379002</v>
          </cell>
          <cell r="H95">
            <v>380924.91260399</v>
          </cell>
          <cell r="I95">
            <v>383405.47060889</v>
          </cell>
          <cell r="J95">
            <v>374392.9697974</v>
          </cell>
          <cell r="K95">
            <v>391369.10015027999</v>
          </cell>
          <cell r="L95">
            <v>380154.07527785999</v>
          </cell>
          <cell r="M95">
            <v>394328.86155928002</v>
          </cell>
          <cell r="O95">
            <v>4501611.8837956097</v>
          </cell>
        </row>
        <row r="96">
          <cell r="A96" t="str">
            <v xml:space="preserve">     3 Yr Escalator</v>
          </cell>
          <cell r="B96">
            <v>765323.53380000999</v>
          </cell>
          <cell r="C96">
            <v>696096.31786812004</v>
          </cell>
          <cell r="D96">
            <v>773783.22065525001</v>
          </cell>
          <cell r="E96">
            <v>754101.39470971003</v>
          </cell>
          <cell r="F96">
            <v>786718.04227801994</v>
          </cell>
          <cell r="G96">
            <v>756493.19343304005</v>
          </cell>
          <cell r="H96">
            <v>781798.67246690998</v>
          </cell>
          <cell r="I96">
            <v>784914.66759374004</v>
          </cell>
          <cell r="J96">
            <v>764917.97801878001</v>
          </cell>
          <cell r="K96">
            <v>796129.83902493003</v>
          </cell>
          <cell r="L96">
            <v>768884.01354461</v>
          </cell>
          <cell r="M96">
            <v>795008.17449155997</v>
          </cell>
          <cell r="O96">
            <v>9224169.0478846803</v>
          </cell>
        </row>
        <row r="97">
          <cell r="A97" t="str">
            <v xml:space="preserve">    Special Terms</v>
          </cell>
          <cell r="B97">
            <v>1262458.42196618</v>
          </cell>
          <cell r="C97">
            <v>1148091.1470228201</v>
          </cell>
          <cell r="D97">
            <v>1274812.70989434</v>
          </cell>
          <cell r="E97">
            <v>1240447.0967164501</v>
          </cell>
          <cell r="F97">
            <v>1293707.8407672599</v>
          </cell>
          <cell r="G97">
            <v>1243691.77444034</v>
          </cell>
          <cell r="H97">
            <v>1285812.58713324</v>
          </cell>
          <cell r="I97">
            <v>1291241.10726421</v>
          </cell>
          <cell r="J97">
            <v>1258650.70428306</v>
          </cell>
          <cell r="K97">
            <v>1311347.5704244201</v>
          </cell>
          <cell r="L97">
            <v>1268180.9653228</v>
          </cell>
          <cell r="M97">
            <v>1311795.3723251501</v>
          </cell>
          <cell r="O97">
            <v>15190237.297560271</v>
          </cell>
        </row>
        <row r="98">
          <cell r="A98" t="str">
            <v xml:space="preserve">   Fixed Deposits</v>
          </cell>
          <cell r="B98">
            <v>8254878.9263775703</v>
          </cell>
          <cell r="C98">
            <v>7446331.8812601501</v>
          </cell>
          <cell r="D98">
            <v>8183409.1530781304</v>
          </cell>
          <cell r="E98">
            <v>7784745.7284915596</v>
          </cell>
          <cell r="F98">
            <v>7896953.5923514403</v>
          </cell>
          <cell r="G98">
            <v>7495474.0143212201</v>
          </cell>
          <cell r="H98">
            <v>7737487.9611838004</v>
          </cell>
          <cell r="I98">
            <v>7774257.3717088699</v>
          </cell>
          <cell r="J98">
            <v>7572549.2446604604</v>
          </cell>
          <cell r="K98">
            <v>7893131.2562851999</v>
          </cell>
          <cell r="L98">
            <v>7640838.68011685</v>
          </cell>
          <cell r="M98">
            <v>7905357.9589393204</v>
          </cell>
          <cell r="O98">
            <v>93585415.768774584</v>
          </cell>
        </row>
        <row r="99">
          <cell r="A99" t="str">
            <v xml:space="preserve">  Member Deposits</v>
          </cell>
          <cell r="B99">
            <v>9722807.7089513708</v>
          </cell>
          <cell r="C99">
            <v>8787016.0866592899</v>
          </cell>
          <cell r="D99">
            <v>9681032.7009044103</v>
          </cell>
          <cell r="E99">
            <v>9249509.7112464793</v>
          </cell>
          <cell r="F99">
            <v>9442611.6155105401</v>
          </cell>
          <cell r="G99">
            <v>9023424.6813206598</v>
          </cell>
          <cell r="H99">
            <v>9336332.5996510405</v>
          </cell>
          <cell r="I99">
            <v>9396445.8904530797</v>
          </cell>
          <cell r="J99">
            <v>9137896.4682369605</v>
          </cell>
          <cell r="K99">
            <v>9491929.6606186908</v>
          </cell>
          <cell r="L99">
            <v>9195492.3230364397</v>
          </cell>
          <cell r="M99">
            <v>9519740.6667456105</v>
          </cell>
          <cell r="O99">
            <v>111984240.11333457</v>
          </cell>
        </row>
        <row r="100">
          <cell r="A100" t="str">
            <v xml:space="preserve">   Cuco Loan</v>
          </cell>
          <cell r="B100">
            <v>738975.34246575006</v>
          </cell>
          <cell r="C100">
            <v>510597.26027397002</v>
          </cell>
          <cell r="D100">
            <v>480964.38356163999</v>
          </cell>
          <cell r="E100">
            <v>367846.57534247002</v>
          </cell>
          <cell r="F100">
            <v>282438.35616437998</v>
          </cell>
          <cell r="G100">
            <v>240339.7260274</v>
          </cell>
          <cell r="H100">
            <v>200093.15068493001</v>
          </cell>
          <cell r="I100">
            <v>155145.20547945</v>
          </cell>
          <cell r="J100">
            <v>144175.34246575</v>
          </cell>
          <cell r="K100">
            <v>168536.98630136999</v>
          </cell>
          <cell r="L100">
            <v>202301.36986301001</v>
          </cell>
          <cell r="M100">
            <v>209068.49315068999</v>
          </cell>
          <cell r="O100">
            <v>3700482.1917808098</v>
          </cell>
        </row>
        <row r="101">
          <cell r="A101" t="str">
            <v xml:space="preserve">   50th Anniversary Shares</v>
          </cell>
          <cell r="B101">
            <v>263747.47002740001</v>
          </cell>
          <cell r="C101">
            <v>238223.52131506999</v>
          </cell>
          <cell r="D101">
            <v>263747.47002740001</v>
          </cell>
          <cell r="E101">
            <v>255239.48712328999</v>
          </cell>
          <cell r="F101">
            <v>263747.47002740001</v>
          </cell>
          <cell r="G101">
            <v>255239.48712328999</v>
          </cell>
          <cell r="H101">
            <v>263747.47002740001</v>
          </cell>
          <cell r="I101">
            <v>263747.47002740001</v>
          </cell>
          <cell r="J101">
            <v>452499.76109589002</v>
          </cell>
          <cell r="K101">
            <v>467583.08646575001</v>
          </cell>
          <cell r="L101">
            <v>452499.76109589002</v>
          </cell>
          <cell r="M101">
            <v>467583.08646575001</v>
          </cell>
          <cell r="O101">
            <v>3907605.5408219299</v>
          </cell>
        </row>
        <row r="102">
          <cell r="A102" t="str">
            <v xml:space="preserve">   Series 96 Shares</v>
          </cell>
          <cell r="B102">
            <v>158695.23758218999</v>
          </cell>
          <cell r="C102">
            <v>143337.63394520999</v>
          </cell>
          <cell r="D102">
            <v>158695.23758218999</v>
          </cell>
          <cell r="E102">
            <v>153576.03636986</v>
          </cell>
          <cell r="F102">
            <v>158695.23758218999</v>
          </cell>
          <cell r="G102">
            <v>153576.03636986</v>
          </cell>
          <cell r="H102">
            <v>158695.23758218999</v>
          </cell>
          <cell r="I102">
            <v>158695.23758218999</v>
          </cell>
          <cell r="J102">
            <v>154900.63</v>
          </cell>
          <cell r="K102">
            <v>166907.71808903999</v>
          </cell>
          <cell r="L102">
            <v>161523.59815069</v>
          </cell>
          <cell r="M102">
            <v>166907.71808903999</v>
          </cell>
          <cell r="O102">
            <v>1894205.5589246501</v>
          </cell>
        </row>
        <row r="103">
          <cell r="A103" t="str">
            <v xml:space="preserve">   Series 01 Shares</v>
          </cell>
          <cell r="B103">
            <v>215260.27575343</v>
          </cell>
          <cell r="C103">
            <v>194428.63616438</v>
          </cell>
          <cell r="D103">
            <v>215260.27575343</v>
          </cell>
          <cell r="E103">
            <v>247768.45068492999</v>
          </cell>
          <cell r="F103">
            <v>296794.52232877002</v>
          </cell>
          <cell r="G103">
            <v>326672.56027397001</v>
          </cell>
          <cell r="H103">
            <v>378328.76890411001</v>
          </cell>
          <cell r="I103">
            <v>419095.89219177997</v>
          </cell>
          <cell r="J103">
            <v>208316.39589041</v>
          </cell>
          <cell r="K103">
            <v>215260.27575343</v>
          </cell>
          <cell r="L103">
            <v>208316.39589041</v>
          </cell>
          <cell r="M103">
            <v>226984.44178081999</v>
          </cell>
          <cell r="O103">
            <v>3152486.8913698699</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-49.716780819999997</v>
          </cell>
          <cell r="C106">
            <v>-44.905479450000001</v>
          </cell>
          <cell r="D106">
            <v>-49.716780819999997</v>
          </cell>
          <cell r="E106">
            <v>-48.113013700000003</v>
          </cell>
          <cell r="F106">
            <v>-49.716780819999997</v>
          </cell>
          <cell r="G106">
            <v>-48.113013700000003</v>
          </cell>
          <cell r="H106">
            <v>-49.716780819999997</v>
          </cell>
          <cell r="I106">
            <v>-49.716780819999997</v>
          </cell>
          <cell r="J106">
            <v>-48.113013700000003</v>
          </cell>
          <cell r="K106">
            <v>-49.716780819999997</v>
          </cell>
          <cell r="L106">
            <v>-48.113013700000003</v>
          </cell>
          <cell r="M106">
            <v>-49.716780819999997</v>
          </cell>
          <cell r="O106">
            <v>-585.37499998999999</v>
          </cell>
        </row>
        <row r="107">
          <cell r="A107" t="str">
            <v xml:space="preserve">  Other Liabilities</v>
          </cell>
          <cell r="B107">
            <v>1376628.60904795</v>
          </cell>
          <cell r="C107">
            <v>1086542.14621918</v>
          </cell>
          <cell r="D107">
            <v>1118617.6501438399</v>
          </cell>
          <cell r="E107">
            <v>1024382.4365068499</v>
          </cell>
          <cell r="F107">
            <v>1001625.86932192</v>
          </cell>
          <cell r="G107">
            <v>975779.69678082003</v>
          </cell>
          <cell r="H107">
            <v>1000814.91041781</v>
          </cell>
          <cell r="I107">
            <v>996634.08849999995</v>
          </cell>
          <cell r="J107">
            <v>959844.01643834997</v>
          </cell>
          <cell r="K107">
            <v>1018238.34982877</v>
          </cell>
          <cell r="L107">
            <v>1024593.0119863</v>
          </cell>
          <cell r="M107">
            <v>1070494.02270548</v>
          </cell>
          <cell r="O107">
            <v>12654194.80789727</v>
          </cell>
        </row>
        <row r="108">
          <cell r="A108" t="str">
            <v xml:space="preserve"> Total Interest Expense</v>
          </cell>
          <cell r="B108">
            <v>11099436.3179993</v>
          </cell>
          <cell r="C108">
            <v>9873558.2328784708</v>
          </cell>
          <cell r="D108">
            <v>10799650.3510483</v>
          </cell>
          <cell r="E108">
            <v>10273892.1477533</v>
          </cell>
          <cell r="F108">
            <v>10444237.484832499</v>
          </cell>
          <cell r="G108">
            <v>9999204.3781014793</v>
          </cell>
          <cell r="H108">
            <v>10337147.5100688</v>
          </cell>
          <cell r="I108">
            <v>10393079.978953101</v>
          </cell>
          <cell r="J108">
            <v>10097740.484675299</v>
          </cell>
          <cell r="K108">
            <v>10510168.0104475</v>
          </cell>
          <cell r="L108">
            <v>10220085.335022699</v>
          </cell>
          <cell r="M108">
            <v>10590234.6894511</v>
          </cell>
          <cell r="O108">
            <v>124638434.92123187</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244732.87671233001</v>
          </cell>
          <cell r="C113">
            <v>266767.12328767002</v>
          </cell>
          <cell r="D113">
            <v>295349.31506848999</v>
          </cell>
          <cell r="E113">
            <v>285821.91780822002</v>
          </cell>
          <cell r="F113">
            <v>295349.31506848999</v>
          </cell>
          <cell r="G113">
            <v>285821.91780822002</v>
          </cell>
          <cell r="H113">
            <v>295349.31506848999</v>
          </cell>
          <cell r="I113">
            <v>295349.31506848999</v>
          </cell>
          <cell r="J113">
            <v>274869.8630137</v>
          </cell>
          <cell r="K113">
            <v>269232.87671232998</v>
          </cell>
          <cell r="L113">
            <v>260547.94520548001</v>
          </cell>
          <cell r="M113">
            <v>269232.87671232998</v>
          </cell>
          <cell r="O113">
            <v>3338424.6575342398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244732.87671233001</v>
          </cell>
          <cell r="C115">
            <v>266767.12328767002</v>
          </cell>
          <cell r="D115">
            <v>295349.31506848999</v>
          </cell>
          <cell r="E115">
            <v>285821.91780822002</v>
          </cell>
          <cell r="F115">
            <v>295349.31506848999</v>
          </cell>
          <cell r="G115">
            <v>285821.91780822002</v>
          </cell>
          <cell r="H115">
            <v>295349.31506848999</v>
          </cell>
          <cell r="I115">
            <v>295349.31506848999</v>
          </cell>
          <cell r="J115">
            <v>274869.8630137</v>
          </cell>
          <cell r="K115">
            <v>269232.87671232998</v>
          </cell>
          <cell r="L115">
            <v>260547.94520548001</v>
          </cell>
          <cell r="M115">
            <v>269232.87671232998</v>
          </cell>
          <cell r="O115">
            <v>3338424.6575342398</v>
          </cell>
        </row>
        <row r="117">
          <cell r="A117" t="str">
            <v xml:space="preserve"> Net Interest Income</v>
          </cell>
          <cell r="B117">
            <v>8552649.3125040103</v>
          </cell>
          <cell r="C117">
            <v>7754453.7330868896</v>
          </cell>
          <cell r="D117">
            <v>8514326.0519189704</v>
          </cell>
          <cell r="E117">
            <v>8349032.3684439901</v>
          </cell>
          <cell r="F117">
            <v>8804696.6845766902</v>
          </cell>
          <cell r="G117">
            <v>8569249.8478689399</v>
          </cell>
          <cell r="H117">
            <v>8782477.0973766707</v>
          </cell>
          <cell r="I117">
            <v>8747992.5977130197</v>
          </cell>
          <cell r="J117">
            <v>8397631.8360781409</v>
          </cell>
          <cell r="K117">
            <v>8579535.8440773096</v>
          </cell>
          <cell r="L117">
            <v>8285182.6506362399</v>
          </cell>
          <cell r="M117">
            <v>8532069.5114204399</v>
          </cell>
          <cell r="O117">
            <v>101869297.5357013</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6315012</v>
          </cell>
        </row>
        <row r="121">
          <cell r="A121" t="str">
            <v>Other Income:</v>
          </cell>
        </row>
        <row r="122">
          <cell r="A122" t="str">
            <v xml:space="preserve"> Other Income</v>
          </cell>
          <cell r="B122">
            <v>2962296</v>
          </cell>
          <cell r="C122">
            <v>2941687</v>
          </cell>
          <cell r="D122">
            <v>2879289</v>
          </cell>
          <cell r="E122">
            <v>3010075</v>
          </cell>
          <cell r="F122">
            <v>2884971</v>
          </cell>
          <cell r="G122">
            <v>2942131</v>
          </cell>
          <cell r="H122">
            <v>3035173</v>
          </cell>
          <cell r="I122">
            <v>2881230</v>
          </cell>
          <cell r="J122">
            <v>2883780</v>
          </cell>
          <cell r="K122">
            <v>2873349</v>
          </cell>
          <cell r="L122">
            <v>2870645</v>
          </cell>
          <cell r="M122">
            <v>3001714</v>
          </cell>
          <cell r="O122">
            <v>35166340</v>
          </cell>
        </row>
        <row r="124">
          <cell r="A124" t="str">
            <v>Other Expense:</v>
          </cell>
        </row>
        <row r="125">
          <cell r="A125" t="str">
            <v xml:space="preserve"> Other Expense</v>
          </cell>
          <cell r="B125">
            <v>9269627</v>
          </cell>
          <cell r="C125">
            <v>8691652</v>
          </cell>
          <cell r="D125">
            <v>9719147</v>
          </cell>
          <cell r="E125">
            <v>9419134</v>
          </cell>
          <cell r="F125">
            <v>9360339</v>
          </cell>
          <cell r="G125">
            <v>9238537</v>
          </cell>
          <cell r="H125">
            <v>9206182</v>
          </cell>
          <cell r="I125">
            <v>8870555</v>
          </cell>
          <cell r="J125">
            <v>9124675</v>
          </cell>
          <cell r="K125">
            <v>9218907</v>
          </cell>
          <cell r="L125">
            <v>8813158</v>
          </cell>
          <cell r="M125">
            <v>9514139</v>
          </cell>
          <cell r="O125">
            <v>110446052</v>
          </cell>
        </row>
        <row r="127">
          <cell r="A127" t="str">
            <v>Income Before Adjustments &amp; Taxes</v>
          </cell>
          <cell r="B127">
            <v>1719067.3125040103</v>
          </cell>
          <cell r="C127">
            <v>1478237.7330868896</v>
          </cell>
          <cell r="D127">
            <v>1148217.0519189704</v>
          </cell>
          <cell r="E127">
            <v>1413722.3684439901</v>
          </cell>
          <cell r="F127">
            <v>1803077.6845766902</v>
          </cell>
          <cell r="G127">
            <v>1746592.8478689399</v>
          </cell>
          <cell r="H127">
            <v>2085217.0973766707</v>
          </cell>
          <cell r="I127">
            <v>2232416.5977130197</v>
          </cell>
          <cell r="J127">
            <v>1630485.8360781409</v>
          </cell>
          <cell r="K127">
            <v>1707726.8440773096</v>
          </cell>
          <cell r="L127">
            <v>1816418.6506362408</v>
          </cell>
          <cell r="M127">
            <v>1493393.5114204399</v>
          </cell>
          <cell r="O127">
            <v>20274573.535701305</v>
          </cell>
        </row>
        <row r="129">
          <cell r="A129" t="str">
            <v xml:space="preserve"> Pretax Income</v>
          </cell>
          <cell r="B129">
            <v>1719067.3125040201</v>
          </cell>
          <cell r="C129">
            <v>1478237.7330869001</v>
          </cell>
          <cell r="D129">
            <v>1148217.05191897</v>
          </cell>
          <cell r="E129">
            <v>1413722.3684439801</v>
          </cell>
          <cell r="F129">
            <v>1803077.6845767</v>
          </cell>
          <cell r="G129">
            <v>1746592.8478689301</v>
          </cell>
          <cell r="H129">
            <v>2085217.09737668</v>
          </cell>
          <cell r="I129">
            <v>2232416.5977130299</v>
          </cell>
          <cell r="J129">
            <v>1630485.8360781299</v>
          </cell>
          <cell r="K129">
            <v>1707726.8440773101</v>
          </cell>
          <cell r="L129">
            <v>1816418.6506362399</v>
          </cell>
          <cell r="M129">
            <v>1493393.5114204499</v>
          </cell>
          <cell r="O129">
            <v>20274573.535701349</v>
          </cell>
        </row>
        <row r="130">
          <cell r="A130" t="str">
            <v xml:space="preserve"> Local Tax #1</v>
          </cell>
          <cell r="B130">
            <v>320090.33358825999</v>
          </cell>
          <cell r="C130">
            <v>275247.86590074998</v>
          </cell>
          <cell r="D130">
            <v>213798.01506728001</v>
          </cell>
          <cell r="E130">
            <v>263235.10500431003</v>
          </cell>
          <cell r="F130">
            <v>335733.06486822001</v>
          </cell>
          <cell r="G130">
            <v>325215.58827319002</v>
          </cell>
          <cell r="H130">
            <v>388267.42353155999</v>
          </cell>
          <cell r="I130">
            <v>415675.97049416997</v>
          </cell>
          <cell r="J130">
            <v>303596.46267774998</v>
          </cell>
          <cell r="K130">
            <v>317978.73836721998</v>
          </cell>
          <cell r="L130">
            <v>338217.15274848999</v>
          </cell>
          <cell r="M130">
            <v>278069.87182648998</v>
          </cell>
          <cell r="O130">
            <v>3775125.5923476899</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320090.33358825999</v>
          </cell>
          <cell r="C134">
            <v>275247.86590074998</v>
          </cell>
          <cell r="D134">
            <v>213798.01506728001</v>
          </cell>
          <cell r="E134">
            <v>263235.10500431003</v>
          </cell>
          <cell r="F134">
            <v>335733.06486822001</v>
          </cell>
          <cell r="G134">
            <v>325215.58827319002</v>
          </cell>
          <cell r="H134">
            <v>388267.42353155999</v>
          </cell>
          <cell r="I134">
            <v>415675.97049416997</v>
          </cell>
          <cell r="J134">
            <v>303596.46267774998</v>
          </cell>
          <cell r="K134">
            <v>317978.73836721998</v>
          </cell>
          <cell r="L134">
            <v>338217.15274848999</v>
          </cell>
          <cell r="M134">
            <v>278069.87182648998</v>
          </cell>
          <cell r="O134">
            <v>3775125.5923476899</v>
          </cell>
        </row>
        <row r="136">
          <cell r="A136" t="str">
            <v xml:space="preserve"> Net Tax</v>
          </cell>
          <cell r="B136">
            <v>320090.33358825999</v>
          </cell>
          <cell r="C136">
            <v>275247.86590074998</v>
          </cell>
          <cell r="D136">
            <v>213798.01506728001</v>
          </cell>
          <cell r="E136">
            <v>263235.10500431003</v>
          </cell>
          <cell r="F136">
            <v>335733.06486822001</v>
          </cell>
          <cell r="G136">
            <v>325215.58827319002</v>
          </cell>
          <cell r="H136">
            <v>388267.42353155999</v>
          </cell>
          <cell r="I136">
            <v>415675.97049416997</v>
          </cell>
          <cell r="J136">
            <v>303596.46267774998</v>
          </cell>
          <cell r="K136">
            <v>317978.73836721998</v>
          </cell>
          <cell r="L136">
            <v>338217.15274848999</v>
          </cell>
          <cell r="M136">
            <v>278069.87182648998</v>
          </cell>
          <cell r="O136">
            <v>3775125.5923476899</v>
          </cell>
        </row>
        <row r="138">
          <cell r="A138" t="str">
            <v xml:space="preserve"> Net Income</v>
          </cell>
          <cell r="B138">
            <v>1398976.9789157701</v>
          </cell>
          <cell r="C138">
            <v>1202989.86718614</v>
          </cell>
          <cell r="D138">
            <v>934419.03685169003</v>
          </cell>
          <cell r="E138">
            <v>1150487.26343967</v>
          </cell>
          <cell r="F138">
            <v>1467344.6197084801</v>
          </cell>
          <cell r="G138">
            <v>1421377.2595957399</v>
          </cell>
          <cell r="H138">
            <v>1696949.67384512</v>
          </cell>
          <cell r="I138">
            <v>1816740.62721886</v>
          </cell>
          <cell r="J138">
            <v>1326889.3734003799</v>
          </cell>
          <cell r="K138">
            <v>1389748.1057100899</v>
          </cell>
          <cell r="L138">
            <v>1478201.4978877499</v>
          </cell>
          <cell r="M138">
            <v>1215323.63959396</v>
          </cell>
          <cell r="O138">
            <v>16499447.943353649</v>
          </cell>
        </row>
      </sheetData>
      <sheetData sheetId="32" refreshError="1">
        <row r="4">
          <cell r="A4" t="str">
            <v>Meridian Credit Union Limited</v>
          </cell>
        </row>
        <row r="5">
          <cell r="A5" t="str">
            <v>ROLL DN 5Mo</v>
          </cell>
        </row>
        <row r="6">
          <cell r="A6" t="str">
            <v>ROLL DN 5Mo</v>
          </cell>
        </row>
        <row r="8">
          <cell r="A8" t="str">
            <v>Interest Income:</v>
          </cell>
        </row>
        <row r="9">
          <cell r="A9" t="str">
            <v xml:space="preserve">   League Account</v>
          </cell>
          <cell r="B9">
            <v>958.90410958999996</v>
          </cell>
          <cell r="C9">
            <v>1061.6438356199999</v>
          </cell>
          <cell r="D9">
            <v>1027.3972602700001</v>
          </cell>
          <cell r="E9">
            <v>1061.6438356199999</v>
          </cell>
          <cell r="F9">
            <v>1027.3972602700001</v>
          </cell>
          <cell r="G9">
            <v>1061.6438356199999</v>
          </cell>
          <cell r="H9">
            <v>1061.6438356199999</v>
          </cell>
          <cell r="I9">
            <v>1027.3972602700001</v>
          </cell>
          <cell r="J9">
            <v>1061.6438356199999</v>
          </cell>
          <cell r="K9">
            <v>1027.3972602700001</v>
          </cell>
          <cell r="L9">
            <v>1061.6438356199999</v>
          </cell>
          <cell r="M9">
            <v>1061.6438356199999</v>
          </cell>
          <cell r="O9">
            <v>12500.000000010001</v>
          </cell>
        </row>
        <row r="10">
          <cell r="A10" t="str">
            <v xml:space="preserve">  Cash &amp; Due</v>
          </cell>
          <cell r="B10">
            <v>958.90410958999996</v>
          </cell>
          <cell r="C10">
            <v>1061.6438356199999</v>
          </cell>
          <cell r="D10">
            <v>1027.3972602700001</v>
          </cell>
          <cell r="E10">
            <v>1061.6438356199999</v>
          </cell>
          <cell r="F10">
            <v>1027.3972602700001</v>
          </cell>
          <cell r="G10">
            <v>1061.6438356199999</v>
          </cell>
          <cell r="H10">
            <v>1061.6438356199999</v>
          </cell>
          <cell r="I10">
            <v>1027.3972602700001</v>
          </cell>
          <cell r="J10">
            <v>1061.6438356199999</v>
          </cell>
          <cell r="K10">
            <v>1027.3972602700001</v>
          </cell>
          <cell r="L10">
            <v>1061.6438356199999</v>
          </cell>
          <cell r="M10">
            <v>1061.6438356199999</v>
          </cell>
          <cell r="O10">
            <v>12500.000000010001</v>
          </cell>
        </row>
        <row r="11">
          <cell r="A11" t="str">
            <v xml:space="preserve">   Short Market</v>
          </cell>
          <cell r="B11">
            <v>13351.07242192</v>
          </cell>
          <cell r="C11">
            <v>2220.4630000000002</v>
          </cell>
          <cell r="D11">
            <v>1899.6749972600001</v>
          </cell>
          <cell r="E11">
            <v>2820.5896465800001</v>
          </cell>
          <cell r="F11">
            <v>2818.9945479500002</v>
          </cell>
          <cell r="G11">
            <v>3374.9283917799999</v>
          </cell>
          <cell r="H11">
            <v>4713.1708246600001</v>
          </cell>
          <cell r="I11">
            <v>5203.7306904099996</v>
          </cell>
          <cell r="J11">
            <v>6466.8630657499998</v>
          </cell>
          <cell r="K11">
            <v>8212.2341863000001</v>
          </cell>
          <cell r="L11">
            <v>9659.7786849299991</v>
          </cell>
          <cell r="M11">
            <v>10660.37329863</v>
          </cell>
          <cell r="O11">
            <v>71401.873756169996</v>
          </cell>
        </row>
        <row r="12">
          <cell r="A12" t="str">
            <v xml:space="preserve">   CUCO Liquidity Reserve</v>
          </cell>
          <cell r="B12">
            <v>803039.75339394005</v>
          </cell>
          <cell r="C12">
            <v>889345.45546374004</v>
          </cell>
          <cell r="D12">
            <v>851706.95037769002</v>
          </cell>
          <cell r="E12">
            <v>870601.26131914998</v>
          </cell>
          <cell r="F12">
            <v>815534.60625456995</v>
          </cell>
          <cell r="G12">
            <v>817627.91233507998</v>
          </cell>
          <cell r="H12">
            <v>806074.54858498997</v>
          </cell>
          <cell r="I12">
            <v>757422.94306536997</v>
          </cell>
          <cell r="J12">
            <v>759904.40809109004</v>
          </cell>
          <cell r="K12">
            <v>718008.81533251004</v>
          </cell>
          <cell r="L12">
            <v>731159.56723279995</v>
          </cell>
          <cell r="M12">
            <v>721248.72056575003</v>
          </cell>
          <cell r="O12">
            <v>9541674.9420166798</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28200.493014539999</v>
          </cell>
          <cell r="C14">
            <v>22463.98229679</v>
          </cell>
          <cell r="D14">
            <v>16497.668215320002</v>
          </cell>
          <cell r="E14">
            <v>13825.1674327</v>
          </cell>
          <cell r="F14">
            <v>13109.45065578</v>
          </cell>
          <cell r="G14">
            <v>13567.86175419</v>
          </cell>
          <cell r="H14">
            <v>13554.223887280001</v>
          </cell>
          <cell r="I14">
            <v>13114.351361020001</v>
          </cell>
          <cell r="J14">
            <v>13558.993861000001</v>
          </cell>
          <cell r="K14">
            <v>13119.35381638</v>
          </cell>
          <cell r="L14">
            <v>13554.49149305</v>
          </cell>
          <cell r="M14">
            <v>13556.58391485</v>
          </cell>
          <cell r="O14">
            <v>188122.62170290001</v>
          </cell>
        </row>
        <row r="15">
          <cell r="A15" t="str">
            <v xml:space="preserve">   Long Term Investments</v>
          </cell>
          <cell r="B15">
            <v>13464.13962795</v>
          </cell>
          <cell r="C15">
            <v>14906.72600434</v>
          </cell>
          <cell r="D15">
            <v>14425.863875159999</v>
          </cell>
          <cell r="E15">
            <v>14906.726004329999</v>
          </cell>
          <cell r="F15">
            <v>14425.863875159999</v>
          </cell>
          <cell r="G15">
            <v>14906.726004329999</v>
          </cell>
          <cell r="H15">
            <v>14906.726004329999</v>
          </cell>
          <cell r="I15">
            <v>14425.863875159999</v>
          </cell>
          <cell r="J15">
            <v>14901.22513685</v>
          </cell>
          <cell r="K15">
            <v>14416.10861288</v>
          </cell>
          <cell r="L15">
            <v>14896.60184171</v>
          </cell>
          <cell r="M15">
            <v>14896.60145762</v>
          </cell>
          <cell r="O15">
            <v>175479.17231982001</v>
          </cell>
        </row>
        <row r="16">
          <cell r="A16" t="str">
            <v xml:space="preserve">   Asset Balancing Account</v>
          </cell>
          <cell r="B16">
            <v>26783.08592899</v>
          </cell>
          <cell r="C16">
            <v>28593.186713039999</v>
          </cell>
          <cell r="D16">
            <v>43530.941150519997</v>
          </cell>
          <cell r="E16">
            <v>51846.650528459999</v>
          </cell>
          <cell r="F16">
            <v>48222.698014879999</v>
          </cell>
          <cell r="G16">
            <v>57726.041062509998</v>
          </cell>
          <cell r="H16">
            <v>61116.491746699998</v>
          </cell>
          <cell r="I16">
            <v>58323.706046239997</v>
          </cell>
          <cell r="J16">
            <v>61538.310577329998</v>
          </cell>
          <cell r="K16">
            <v>62533.987882900001</v>
          </cell>
          <cell r="L16">
            <v>68334.044872450002</v>
          </cell>
          <cell r="M16">
            <v>78119.716652500007</v>
          </cell>
          <cell r="O16">
            <v>646668.86117652</v>
          </cell>
        </row>
        <row r="17">
          <cell r="A17" t="str">
            <v xml:space="preserve">  Total Investments</v>
          </cell>
          <cell r="B17">
            <v>884838.54438733996</v>
          </cell>
          <cell r="C17">
            <v>957529.81347791001</v>
          </cell>
          <cell r="D17">
            <v>928061.09861594997</v>
          </cell>
          <cell r="E17">
            <v>954000.39493121998</v>
          </cell>
          <cell r="F17">
            <v>894111.61334834003</v>
          </cell>
          <cell r="G17">
            <v>907203.46954789001</v>
          </cell>
          <cell r="H17">
            <v>900365.16104796005</v>
          </cell>
          <cell r="I17">
            <v>848490.59503820003</v>
          </cell>
          <cell r="J17">
            <v>856369.80073202006</v>
          </cell>
          <cell r="K17">
            <v>816290.49983096996</v>
          </cell>
          <cell r="L17">
            <v>837604.48412494001</v>
          </cell>
          <cell r="M17">
            <v>838481.99588934996</v>
          </cell>
          <cell r="O17">
            <v>10623347.470972089</v>
          </cell>
        </row>
        <row r="18">
          <cell r="A18" t="str">
            <v xml:space="preserve">    Variable Rate Mortgages</v>
          </cell>
          <cell r="B18">
            <v>753311.97290885996</v>
          </cell>
          <cell r="C18">
            <v>755920.56174849998</v>
          </cell>
          <cell r="D18">
            <v>647039.79696266004</v>
          </cell>
          <cell r="E18">
            <v>677006.88597973005</v>
          </cell>
          <cell r="F18">
            <v>663610.44763228996</v>
          </cell>
          <cell r="G18">
            <v>695489.74792183004</v>
          </cell>
          <cell r="H18">
            <v>707494.84984575002</v>
          </cell>
          <cell r="I18">
            <v>697114.82444819005</v>
          </cell>
          <cell r="J18">
            <v>733733.77773157996</v>
          </cell>
          <cell r="K18">
            <v>722194.94020904996</v>
          </cell>
          <cell r="L18">
            <v>759143.57315481</v>
          </cell>
          <cell r="M18">
            <v>769735.62806347001</v>
          </cell>
          <cell r="O18">
            <v>8581797.0066067204</v>
          </cell>
        </row>
        <row r="19">
          <cell r="A19" t="str">
            <v xml:space="preserve">    6 Month Mortgage</v>
          </cell>
          <cell r="B19">
            <v>12209.159841320001</v>
          </cell>
          <cell r="C19">
            <v>12447.98017459</v>
          </cell>
          <cell r="D19">
            <v>11429.07766725</v>
          </cell>
          <cell r="E19">
            <v>11298.93117516</v>
          </cell>
          <cell r="F19">
            <v>10660.80538761</v>
          </cell>
          <cell r="G19">
            <v>10776.890000609999</v>
          </cell>
          <cell r="H19">
            <v>10495.083659649999</v>
          </cell>
          <cell r="I19">
            <v>10213.25553654</v>
          </cell>
          <cell r="J19">
            <v>10630.20959124</v>
          </cell>
          <cell r="K19">
            <v>10347.5011474</v>
          </cell>
          <cell r="L19">
            <v>10757.08503233</v>
          </cell>
          <cell r="M19">
            <v>10812.79427925</v>
          </cell>
          <cell r="O19">
            <v>132078.77349294999</v>
          </cell>
        </row>
        <row r="20">
          <cell r="A20" t="str">
            <v xml:space="preserve">    1 Year Mortgage</v>
          </cell>
          <cell r="B20">
            <v>176974.63462535001</v>
          </cell>
          <cell r="C20">
            <v>189201.59655116001</v>
          </cell>
          <cell r="D20">
            <v>177345.23075275999</v>
          </cell>
          <cell r="E20">
            <v>175678.37603509999</v>
          </cell>
          <cell r="F20">
            <v>161447.86194833001</v>
          </cell>
          <cell r="G20">
            <v>158420.97402666</v>
          </cell>
          <cell r="H20">
            <v>149947.81502836</v>
          </cell>
          <cell r="I20">
            <v>137015.54295701999</v>
          </cell>
          <cell r="J20">
            <v>134535.04111262999</v>
          </cell>
          <cell r="K20">
            <v>126333.58857142999</v>
          </cell>
          <cell r="L20">
            <v>128484.28956850999</v>
          </cell>
          <cell r="M20">
            <v>126976.52156479</v>
          </cell>
          <cell r="O20">
            <v>1842361.4727421</v>
          </cell>
        </row>
        <row r="21">
          <cell r="A21" t="str">
            <v xml:space="preserve">    2 Year Mortgage</v>
          </cell>
          <cell r="B21">
            <v>131636.36173706999</v>
          </cell>
          <cell r="C21">
            <v>144207.26779546999</v>
          </cell>
          <cell r="D21">
            <v>137550.10050408999</v>
          </cell>
          <cell r="E21">
            <v>140500.05281102</v>
          </cell>
          <cell r="F21">
            <v>134222.71174202001</v>
          </cell>
          <cell r="G21">
            <v>136743.87858724999</v>
          </cell>
          <cell r="H21">
            <v>134835.33030013001</v>
          </cell>
          <cell r="I21">
            <v>127621.40693464001</v>
          </cell>
          <cell r="J21">
            <v>128411.02646669</v>
          </cell>
          <cell r="K21">
            <v>121606.29227362</v>
          </cell>
          <cell r="L21">
            <v>123901.15243483</v>
          </cell>
          <cell r="M21">
            <v>122180.25931378</v>
          </cell>
          <cell r="O21">
            <v>1583415.84090061</v>
          </cell>
        </row>
        <row r="22">
          <cell r="A22" t="str">
            <v xml:space="preserve">    3 Year Mortgage</v>
          </cell>
          <cell r="B22">
            <v>330157.04510255001</v>
          </cell>
          <cell r="C22">
            <v>363582.61319444003</v>
          </cell>
          <cell r="D22">
            <v>350164.77185883</v>
          </cell>
          <cell r="E22">
            <v>359859.56060211</v>
          </cell>
          <cell r="F22">
            <v>346534.38238438999</v>
          </cell>
          <cell r="G22">
            <v>356833.30835819</v>
          </cell>
          <cell r="H22">
            <v>355662.35976596997</v>
          </cell>
          <cell r="I22">
            <v>342890.62510990002</v>
          </cell>
          <cell r="J22">
            <v>351685.12023664999</v>
          </cell>
          <cell r="K22">
            <v>334739.12650716002</v>
          </cell>
          <cell r="L22">
            <v>338653.71735801001</v>
          </cell>
          <cell r="M22">
            <v>334111.37147756002</v>
          </cell>
          <cell r="O22">
            <v>4164874.0019557602</v>
          </cell>
        </row>
        <row r="23">
          <cell r="A23" t="str">
            <v xml:space="preserve">    4 Year Mortgage</v>
          </cell>
          <cell r="B23">
            <v>3543617.6435634</v>
          </cell>
          <cell r="C23">
            <v>3908630.6512217098</v>
          </cell>
          <cell r="D23">
            <v>3771662.6457193601</v>
          </cell>
          <cell r="E23">
            <v>3886545.5769669102</v>
          </cell>
          <cell r="F23">
            <v>3749285.2555879699</v>
          </cell>
          <cell r="G23">
            <v>3865232.25734436</v>
          </cell>
          <cell r="H23">
            <v>3859724.61733513</v>
          </cell>
          <cell r="I23">
            <v>3734126.7064783899</v>
          </cell>
          <cell r="J23">
            <v>3860402.9006506</v>
          </cell>
          <cell r="K23">
            <v>3733205.6445457898</v>
          </cell>
          <cell r="L23">
            <v>3854421.3634561799</v>
          </cell>
          <cell r="M23">
            <v>3849394.39022105</v>
          </cell>
          <cell r="O23">
            <v>45616249.65309085</v>
          </cell>
        </row>
        <row r="24">
          <cell r="A24" t="str">
            <v xml:space="preserve">    5 Year Mortgage</v>
          </cell>
          <cell r="B24">
            <v>3206650.0902885399</v>
          </cell>
          <cell r="C24">
            <v>3532753.3639073302</v>
          </cell>
          <cell r="D24">
            <v>3406210.8394244402</v>
          </cell>
          <cell r="E24">
            <v>3509011.1497701998</v>
          </cell>
          <cell r="F24">
            <v>3382933.5381551599</v>
          </cell>
          <cell r="G24">
            <v>3484176.1821415899</v>
          </cell>
          <cell r="H24">
            <v>3477682.8267255202</v>
          </cell>
          <cell r="I24">
            <v>3361503.60577551</v>
          </cell>
          <cell r="J24">
            <v>3474672.9989375998</v>
          </cell>
          <cell r="K24">
            <v>3362109.8176634801</v>
          </cell>
          <cell r="L24">
            <v>3473709.6034017801</v>
          </cell>
          <cell r="M24">
            <v>3473358.2488756599</v>
          </cell>
          <cell r="O24">
            <v>41144772.265066817</v>
          </cell>
        </row>
        <row r="25">
          <cell r="A25" t="str">
            <v xml:space="preserve">    7 Year Mortgage</v>
          </cell>
          <cell r="B25">
            <v>479457.06635007</v>
          </cell>
          <cell r="C25">
            <v>529622.21300749003</v>
          </cell>
          <cell r="D25">
            <v>511993.99107583001</v>
          </cell>
          <cell r="E25">
            <v>528752.58969381999</v>
          </cell>
          <cell r="F25">
            <v>511267.06964773999</v>
          </cell>
          <cell r="G25">
            <v>528387.3952731</v>
          </cell>
          <cell r="H25">
            <v>528800.68855428998</v>
          </cell>
          <cell r="I25">
            <v>512489.64737750997</v>
          </cell>
          <cell r="J25">
            <v>529326.94568947004</v>
          </cell>
          <cell r="K25">
            <v>511136.47429226001</v>
          </cell>
          <cell r="L25">
            <v>528168.20413262001</v>
          </cell>
          <cell r="M25">
            <v>528548.66112815996</v>
          </cell>
          <cell r="O25">
            <v>6227950.9462223602</v>
          </cell>
        </row>
        <row r="26">
          <cell r="A26" t="str">
            <v xml:space="preserve">    10 Year Mortgage</v>
          </cell>
          <cell r="B26">
            <v>38008.381624080001</v>
          </cell>
          <cell r="C26">
            <v>42034.928045200002</v>
          </cell>
          <cell r="D26">
            <v>40673.080885950003</v>
          </cell>
          <cell r="E26">
            <v>42060.397097159999</v>
          </cell>
          <cell r="F26">
            <v>40728.400173269998</v>
          </cell>
          <cell r="G26">
            <v>42145.58860902</v>
          </cell>
          <cell r="H26">
            <v>42229.511554470002</v>
          </cell>
          <cell r="I26">
            <v>40981.772982100003</v>
          </cell>
          <cell r="J26">
            <v>42503.046300870003</v>
          </cell>
          <cell r="K26">
            <v>41251.441435389999</v>
          </cell>
          <cell r="L26">
            <v>42759.169975049997</v>
          </cell>
          <cell r="M26">
            <v>42859.902174019997</v>
          </cell>
          <cell r="O26">
            <v>498235.62085657998</v>
          </cell>
        </row>
        <row r="27">
          <cell r="A27" t="str">
            <v xml:space="preserve">    Securitized Contra</v>
          </cell>
          <cell r="B27">
            <v>-1156727.95790891</v>
          </cell>
          <cell r="C27">
            <v>-1073092.7960011801</v>
          </cell>
          <cell r="D27">
            <v>-1013515.32755203</v>
          </cell>
          <cell r="E27">
            <v>-1009220.78468303</v>
          </cell>
          <cell r="F27">
            <v>-930147.29337164003</v>
          </cell>
          <cell r="G27">
            <v>-905599.87566932</v>
          </cell>
          <cell r="H27">
            <v>-853432.56471447996</v>
          </cell>
          <cell r="I27">
            <v>-779771.77367618005</v>
          </cell>
          <cell r="J27">
            <v>-754482.4317366</v>
          </cell>
          <cell r="K27">
            <v>-680514.99536635005</v>
          </cell>
          <cell r="L27">
            <v>-650599.96573763003</v>
          </cell>
          <cell r="M27">
            <v>-607728.75526311004</v>
          </cell>
          <cell r="O27">
            <v>-10414834.521680459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-1158039.7763607099</v>
          </cell>
          <cell r="C29">
            <v>-1268767.4554874201</v>
          </cell>
          <cell r="D29">
            <v>-1215801.8624367299</v>
          </cell>
          <cell r="E29">
            <v>-1243233.2950323301</v>
          </cell>
          <cell r="F29">
            <v>-1190955.3943787999</v>
          </cell>
          <cell r="G29">
            <v>-1217666.25062193</v>
          </cell>
          <cell r="H29">
            <v>-1204938.1090291</v>
          </cell>
          <cell r="I29">
            <v>-1154424.7630813101</v>
          </cell>
          <cell r="J29">
            <v>-1176792.4820601901</v>
          </cell>
          <cell r="K29">
            <v>-1115553.8204457001</v>
          </cell>
          <cell r="L29">
            <v>-1127318.3926871601</v>
          </cell>
          <cell r="M29">
            <v>-1105701.89894159</v>
          </cell>
          <cell r="O29">
            <v>-14179193.50056297</v>
          </cell>
        </row>
        <row r="30">
          <cell r="A30" t="str">
            <v xml:space="preserve">    New CMB Contra</v>
          </cell>
          <cell r="B30">
            <v>-422067.40051965002</v>
          </cell>
          <cell r="C30">
            <v>-510973.53598396998</v>
          </cell>
          <cell r="D30">
            <v>-536361.87217291002</v>
          </cell>
          <cell r="E30">
            <v>-547923.80046904006</v>
          </cell>
          <cell r="F30">
            <v>-571674.59694207006</v>
          </cell>
          <cell r="G30">
            <v>-633093.80276114005</v>
          </cell>
          <cell r="H30">
            <v>-625889.56506351999</v>
          </cell>
          <cell r="I30">
            <v>-646319.30827992002</v>
          </cell>
          <cell r="J30">
            <v>-709270.08686152997</v>
          </cell>
          <cell r="K30">
            <v>-678579.45665684005</v>
          </cell>
          <cell r="L30">
            <v>-742373.00548052997</v>
          </cell>
          <cell r="M30">
            <v>-782912.85448053002</v>
          </cell>
          <cell r="O30">
            <v>-7407439.2856716504</v>
          </cell>
        </row>
        <row r="31">
          <cell r="A31" t="str">
            <v xml:space="preserve">   Retail  Mortgages</v>
          </cell>
          <cell r="B31">
            <v>5935187.2212519702</v>
          </cell>
          <cell r="C31">
            <v>6625567.3881733203</v>
          </cell>
          <cell r="D31">
            <v>6288390.4726895001</v>
          </cell>
          <cell r="E31">
            <v>6530335.63994681</v>
          </cell>
          <cell r="F31">
            <v>6307913.1879662704</v>
          </cell>
          <cell r="G31">
            <v>6521846.2932102196</v>
          </cell>
          <cell r="H31">
            <v>6582612.8439621702</v>
          </cell>
          <cell r="I31">
            <v>6383441.5425623897</v>
          </cell>
          <cell r="J31">
            <v>6625356.0660590101</v>
          </cell>
          <cell r="K31">
            <v>6488276.5541766901</v>
          </cell>
          <cell r="L31">
            <v>6739706.7946087997</v>
          </cell>
          <cell r="M31">
            <v>6761634.2684125099</v>
          </cell>
          <cell r="O31">
            <v>77790268.273019671</v>
          </cell>
        </row>
        <row r="32">
          <cell r="A32" t="str">
            <v xml:space="preserve">    Instalment - Retail</v>
          </cell>
          <cell r="B32">
            <v>467051.94291131001</v>
          </cell>
          <cell r="C32">
            <v>467722.33888578002</v>
          </cell>
          <cell r="D32">
            <v>449792.32604398002</v>
          </cell>
          <cell r="E32">
            <v>471436.49855820998</v>
          </cell>
          <cell r="F32">
            <v>462846.98703493999</v>
          </cell>
          <cell r="G32">
            <v>476909.20280640002</v>
          </cell>
          <cell r="H32">
            <v>477040.16000256001</v>
          </cell>
          <cell r="I32">
            <v>470384.02462023002</v>
          </cell>
          <cell r="J32">
            <v>494898.90816676</v>
          </cell>
          <cell r="K32">
            <v>482532.69921045</v>
          </cell>
          <cell r="L32">
            <v>502451.53445585002</v>
          </cell>
          <cell r="M32">
            <v>506002.21299539</v>
          </cell>
          <cell r="O32">
            <v>5729068.8356918599</v>
          </cell>
        </row>
        <row r="33">
          <cell r="A33" t="str">
            <v xml:space="preserve">    Fixed Rate Instalment</v>
          </cell>
          <cell r="B33">
            <v>73973.841078280006</v>
          </cell>
          <cell r="C33">
            <v>80902.211248749998</v>
          </cell>
          <cell r="D33">
            <v>77575.859974530002</v>
          </cell>
          <cell r="E33">
            <v>80834.497198249999</v>
          </cell>
          <cell r="F33">
            <v>79058.912113240003</v>
          </cell>
          <cell r="G33">
            <v>81213.426093129994</v>
          </cell>
          <cell r="H33">
            <v>80901.853459229998</v>
          </cell>
          <cell r="I33">
            <v>79341.212097230004</v>
          </cell>
          <cell r="J33">
            <v>83135.530206399999</v>
          </cell>
          <cell r="K33">
            <v>80726.452036040006</v>
          </cell>
          <cell r="L33">
            <v>83758.990687240002</v>
          </cell>
          <cell r="M33">
            <v>84058.426207500001</v>
          </cell>
          <cell r="O33">
            <v>965481.21239981998</v>
          </cell>
        </row>
        <row r="34">
          <cell r="A34" t="str">
            <v xml:space="preserve">    Demand - Retail</v>
          </cell>
          <cell r="B34">
            <v>45405.036685179999</v>
          </cell>
          <cell r="C34">
            <v>49551.244242410001</v>
          </cell>
          <cell r="D34">
            <v>47997.654671260003</v>
          </cell>
          <cell r="E34">
            <v>50259.116742949998</v>
          </cell>
          <cell r="F34">
            <v>49100.053657910001</v>
          </cell>
          <cell r="G34">
            <v>50582.728670529999</v>
          </cell>
          <cell r="H34">
            <v>50681.379891249999</v>
          </cell>
          <cell r="I34">
            <v>49920.58242703</v>
          </cell>
          <cell r="J34">
            <v>52274.355916139997</v>
          </cell>
          <cell r="K34">
            <v>50845.134040680001</v>
          </cell>
          <cell r="L34">
            <v>52816.048459149999</v>
          </cell>
          <cell r="M34">
            <v>53059.126507089997</v>
          </cell>
          <cell r="O34">
            <v>602492.46191157994</v>
          </cell>
        </row>
        <row r="35">
          <cell r="A35" t="str">
            <v xml:space="preserve">    Student</v>
          </cell>
          <cell r="B35">
            <v>20350.357173230001</v>
          </cell>
          <cell r="C35">
            <v>20482.109314580001</v>
          </cell>
          <cell r="D35">
            <v>19888.67420293</v>
          </cell>
          <cell r="E35">
            <v>20608.144047049998</v>
          </cell>
          <cell r="F35">
            <v>19995.927645870001</v>
          </cell>
          <cell r="G35">
            <v>20719.24207244</v>
          </cell>
          <cell r="H35">
            <v>20776.8489935</v>
          </cell>
          <cell r="I35">
            <v>20160.69708238</v>
          </cell>
          <cell r="J35">
            <v>20935.957359510001</v>
          </cell>
          <cell r="K35">
            <v>20373.411430700002</v>
          </cell>
          <cell r="L35">
            <v>21132.795299599999</v>
          </cell>
          <cell r="M35">
            <v>21254.471209359999</v>
          </cell>
          <cell r="O35">
            <v>246678.63583114999</v>
          </cell>
        </row>
        <row r="36">
          <cell r="A36" t="str">
            <v xml:space="preserve">    LOC </v>
          </cell>
          <cell r="B36">
            <v>1396241.8471726</v>
          </cell>
          <cell r="C36">
            <v>1545839.1879411</v>
          </cell>
          <cell r="D36">
            <v>1495973.4076849299</v>
          </cell>
          <cell r="E36">
            <v>1545839.1879411</v>
          </cell>
          <cell r="F36">
            <v>1495973.4076849299</v>
          </cell>
          <cell r="G36">
            <v>1545839.1879411</v>
          </cell>
          <cell r="H36">
            <v>1545839.1879411</v>
          </cell>
          <cell r="I36">
            <v>1495973.4076849299</v>
          </cell>
          <cell r="J36">
            <v>1545839.1879411</v>
          </cell>
          <cell r="K36">
            <v>1495973.4076849299</v>
          </cell>
          <cell r="L36">
            <v>1545839.1879411</v>
          </cell>
          <cell r="M36">
            <v>1546254.7360956201</v>
          </cell>
          <cell r="O36">
            <v>18201425.341654539</v>
          </cell>
        </row>
        <row r="37">
          <cell r="A37" t="str">
            <v xml:space="preserve">    Fixed Rate Demands</v>
          </cell>
          <cell r="B37">
            <v>1776.04805042</v>
          </cell>
          <cell r="C37">
            <v>1931.7565964200001</v>
          </cell>
          <cell r="D37">
            <v>1846.7527081200001</v>
          </cell>
          <cell r="E37">
            <v>1916.8876503199999</v>
          </cell>
          <cell r="F37">
            <v>1860.7501695399999</v>
          </cell>
          <cell r="G37">
            <v>1901.8687711600001</v>
          </cell>
          <cell r="H37">
            <v>1889.6519820799999</v>
          </cell>
          <cell r="I37">
            <v>1846.7206555800001</v>
          </cell>
          <cell r="J37">
            <v>1922.14196788</v>
          </cell>
          <cell r="K37">
            <v>1859.14127435</v>
          </cell>
          <cell r="L37">
            <v>1919.79287776</v>
          </cell>
          <cell r="M37">
            <v>1917.0143641899999</v>
          </cell>
          <cell r="O37">
            <v>22588.52706782</v>
          </cell>
        </row>
        <row r="38">
          <cell r="A38" t="str">
            <v xml:space="preserve">    Meritline</v>
          </cell>
          <cell r="B38">
            <v>661548.27935343003</v>
          </cell>
          <cell r="C38">
            <v>746585.52730300999</v>
          </cell>
          <cell r="D38">
            <v>724623.41136163997</v>
          </cell>
          <cell r="E38">
            <v>761288.95620000002</v>
          </cell>
          <cell r="F38">
            <v>756682.56599013996</v>
          </cell>
          <cell r="G38">
            <v>784496.77932849003</v>
          </cell>
          <cell r="H38">
            <v>795688.89314794994</v>
          </cell>
          <cell r="I38">
            <v>783417.16118629999</v>
          </cell>
          <cell r="J38">
            <v>824993.37931999995</v>
          </cell>
          <cell r="K38">
            <v>808344.66436603002</v>
          </cell>
          <cell r="L38">
            <v>846162.52409343002</v>
          </cell>
          <cell r="M38">
            <v>854448.49498493003</v>
          </cell>
          <cell r="O38">
            <v>9348280.6366353501</v>
          </cell>
        </row>
        <row r="39">
          <cell r="A39" t="str">
            <v xml:space="preserve">    Meritline/RSPLC CONTRA</v>
          </cell>
          <cell r="B39">
            <v>-725.69289204999995</v>
          </cell>
          <cell r="C39">
            <v>-807.50350848999994</v>
          </cell>
          <cell r="D39">
            <v>-783.41846300999998</v>
          </cell>
          <cell r="E39">
            <v>-813.59021835999999</v>
          </cell>
          <cell r="F39">
            <v>-789.30882740000004</v>
          </cell>
          <cell r="G39">
            <v>-817.64802493000002</v>
          </cell>
          <cell r="H39">
            <v>-821.70583151000005</v>
          </cell>
          <cell r="I39">
            <v>-797.16264658</v>
          </cell>
          <cell r="J39">
            <v>-825.76363807999996</v>
          </cell>
          <cell r="K39">
            <v>-801.08955616000003</v>
          </cell>
          <cell r="L39">
            <v>-829.82144466</v>
          </cell>
          <cell r="M39">
            <v>-830.04443370000001</v>
          </cell>
          <cell r="O39">
            <v>-9642.7494849300001</v>
          </cell>
        </row>
        <row r="40">
          <cell r="A40" t="str">
            <v xml:space="preserve">    Loan Advance Suspense</v>
          </cell>
          <cell r="B40">
            <v>4145.1324657499999</v>
          </cell>
          <cell r="C40">
            <v>4589.2538013699996</v>
          </cell>
          <cell r="D40">
            <v>4441.2133561600003</v>
          </cell>
          <cell r="E40">
            <v>4589.2538013699996</v>
          </cell>
          <cell r="F40">
            <v>4441.2133561600003</v>
          </cell>
          <cell r="G40">
            <v>4589.2538013699996</v>
          </cell>
          <cell r="H40">
            <v>4589.2538013699996</v>
          </cell>
          <cell r="I40">
            <v>4441.2133561600003</v>
          </cell>
          <cell r="J40">
            <v>4589.2538013699996</v>
          </cell>
          <cell r="K40">
            <v>4441.2133561600003</v>
          </cell>
          <cell r="L40">
            <v>4589.2538013699996</v>
          </cell>
          <cell r="M40">
            <v>4598.8158150700001</v>
          </cell>
          <cell r="O40">
            <v>54044.324513680003</v>
          </cell>
        </row>
        <row r="41">
          <cell r="A41" t="str">
            <v xml:space="preserve">    Overdrafts</v>
          </cell>
          <cell r="B41">
            <v>52390.461698630003</v>
          </cell>
          <cell r="C41">
            <v>58003.725452049999</v>
          </cell>
          <cell r="D41">
            <v>56132.637534250003</v>
          </cell>
          <cell r="E41">
            <v>58003.725452049999</v>
          </cell>
          <cell r="F41">
            <v>56132.637534250003</v>
          </cell>
          <cell r="G41">
            <v>58003.725452049999</v>
          </cell>
          <cell r="H41">
            <v>58003.725452049999</v>
          </cell>
          <cell r="I41">
            <v>56132.637534250003</v>
          </cell>
          <cell r="J41">
            <v>58003.725452049999</v>
          </cell>
          <cell r="K41">
            <v>56132.637534250003</v>
          </cell>
          <cell r="L41">
            <v>58003.725452049999</v>
          </cell>
          <cell r="M41">
            <v>58019.318383559999</v>
          </cell>
          <cell r="O41">
            <v>682962.68293149001</v>
          </cell>
        </row>
        <row r="42">
          <cell r="A42" t="str">
            <v xml:space="preserve">   Retail Credit</v>
          </cell>
          <cell r="B42">
            <v>2722157.2536967802</v>
          </cell>
          <cell r="C42">
            <v>2974799.8512769798</v>
          </cell>
          <cell r="D42">
            <v>2877488.5190747902</v>
          </cell>
          <cell r="E42">
            <v>2993962.6773729399</v>
          </cell>
          <cell r="F42">
            <v>2925303.1463595801</v>
          </cell>
          <cell r="G42">
            <v>3023437.7669117399</v>
          </cell>
          <cell r="H42">
            <v>3034589.24883958</v>
          </cell>
          <cell r="I42">
            <v>2960820.4939975101</v>
          </cell>
          <cell r="J42">
            <v>3085766.6764931302</v>
          </cell>
          <cell r="K42">
            <v>3000427.6713774302</v>
          </cell>
          <cell r="L42">
            <v>3115844.0316228899</v>
          </cell>
          <cell r="M42">
            <v>3128782.5721290102</v>
          </cell>
          <cell r="O42">
            <v>35843379.909152359</v>
          </cell>
        </row>
        <row r="43">
          <cell r="A43" t="str">
            <v xml:space="preserve">    Commercial Variable</v>
          </cell>
          <cell r="B43">
            <v>19456.587406369999</v>
          </cell>
          <cell r="C43">
            <v>19514.92212598</v>
          </cell>
          <cell r="D43">
            <v>17122.378451109998</v>
          </cell>
          <cell r="E43">
            <v>17677.100444330001</v>
          </cell>
          <cell r="F43">
            <v>17091.68338006</v>
          </cell>
          <cell r="G43">
            <v>17646.335157760001</v>
          </cell>
          <cell r="H43">
            <v>17632.192725950001</v>
          </cell>
          <cell r="I43">
            <v>17051.36384179</v>
          </cell>
          <cell r="J43">
            <v>17607.773997429998</v>
          </cell>
          <cell r="K43">
            <v>17027.661527569999</v>
          </cell>
          <cell r="L43">
            <v>17582.32461113</v>
          </cell>
          <cell r="M43">
            <v>17614.837441150001</v>
          </cell>
          <cell r="O43">
            <v>213025.16111063</v>
          </cell>
        </row>
        <row r="44">
          <cell r="A44" t="str">
            <v xml:space="preserve">    Commercial 6 Month Mtg</v>
          </cell>
          <cell r="B44">
            <v>1383.8382488899999</v>
          </cell>
          <cell r="C44">
            <v>1444.41412309</v>
          </cell>
          <cell r="D44">
            <v>1292.4311327999999</v>
          </cell>
          <cell r="E44">
            <v>1302.3822644300001</v>
          </cell>
          <cell r="F44">
            <v>1201.1216465299999</v>
          </cell>
          <cell r="G44">
            <v>1172.8865704899999</v>
          </cell>
          <cell r="H44">
            <v>1163.64295036</v>
          </cell>
          <cell r="I44">
            <v>1125.3051852399999</v>
          </cell>
          <cell r="J44">
            <v>1162.0287856100001</v>
          </cell>
          <cell r="K44">
            <v>1123.74477465</v>
          </cell>
          <cell r="L44">
            <v>1160.3491801299999</v>
          </cell>
          <cell r="M44">
            <v>1162.35604891</v>
          </cell>
          <cell r="O44">
            <v>14694.500911130001</v>
          </cell>
        </row>
        <row r="45">
          <cell r="A45" t="str">
            <v xml:space="preserve">    Commercial 1 Year Mtg</v>
          </cell>
          <cell r="B45">
            <v>87581.486355159999</v>
          </cell>
          <cell r="C45">
            <v>95931.107838680007</v>
          </cell>
          <cell r="D45">
            <v>92115.97750701</v>
          </cell>
          <cell r="E45">
            <v>92290.928424889993</v>
          </cell>
          <cell r="F45">
            <v>86539.153289020003</v>
          </cell>
          <cell r="G45">
            <v>80210.295558650003</v>
          </cell>
          <cell r="H45">
            <v>72251.502483119999</v>
          </cell>
          <cell r="I45">
            <v>68699.408456839999</v>
          </cell>
          <cell r="J45">
            <v>68626.436735869996</v>
          </cell>
          <cell r="K45">
            <v>64480.774756159997</v>
          </cell>
          <cell r="L45">
            <v>65412.221251700001</v>
          </cell>
          <cell r="M45">
            <v>64599.640219020002</v>
          </cell>
          <cell r="O45">
            <v>938738.93287611997</v>
          </cell>
        </row>
        <row r="46">
          <cell r="A46" t="str">
            <v xml:space="preserve">    Commercial 2 Year Mtg</v>
          </cell>
          <cell r="B46">
            <v>32773.05370361</v>
          </cell>
          <cell r="C46">
            <v>36086.608009930002</v>
          </cell>
          <cell r="D46">
            <v>34825.713143399997</v>
          </cell>
          <cell r="E46">
            <v>35885.100236999999</v>
          </cell>
          <cell r="F46">
            <v>34336.377106790002</v>
          </cell>
          <cell r="G46">
            <v>35174.496765180003</v>
          </cell>
          <cell r="H46">
            <v>35082.227574099998</v>
          </cell>
          <cell r="I46">
            <v>33860.315751479997</v>
          </cell>
          <cell r="J46">
            <v>34734.677172509997</v>
          </cell>
          <cell r="K46">
            <v>32641.73635168</v>
          </cell>
          <cell r="L46">
            <v>32894.176867280003</v>
          </cell>
          <cell r="M46">
            <v>32479.12451998</v>
          </cell>
          <cell r="O46">
            <v>410773.60720293998</v>
          </cell>
        </row>
        <row r="47">
          <cell r="A47" t="str">
            <v xml:space="preserve">    Commercial 3 Year Mtg</v>
          </cell>
          <cell r="B47">
            <v>48725.283757860001</v>
          </cell>
          <cell r="C47">
            <v>53383.80161129</v>
          </cell>
          <cell r="D47">
            <v>51205.128524139996</v>
          </cell>
          <cell r="E47">
            <v>50685.745343479997</v>
          </cell>
          <cell r="F47">
            <v>45288.583322699997</v>
          </cell>
          <cell r="G47">
            <v>44738.41105232</v>
          </cell>
          <cell r="H47">
            <v>44207.77045507</v>
          </cell>
          <cell r="I47">
            <v>42251.032805850002</v>
          </cell>
          <cell r="J47">
            <v>41903.039389370002</v>
          </cell>
          <cell r="K47">
            <v>39334.113476879997</v>
          </cell>
          <cell r="L47">
            <v>40341.313017339999</v>
          </cell>
          <cell r="M47">
            <v>40237.869221180001</v>
          </cell>
          <cell r="O47">
            <v>542302.09197747998</v>
          </cell>
        </row>
        <row r="48">
          <cell r="A48" t="str">
            <v xml:space="preserve">    Commercial 4 Year Mtg</v>
          </cell>
          <cell r="B48">
            <v>68487.028416720001</v>
          </cell>
          <cell r="C48">
            <v>75585.738676199995</v>
          </cell>
          <cell r="D48">
            <v>72951.599232359993</v>
          </cell>
          <cell r="E48">
            <v>75171.761657490002</v>
          </cell>
          <cell r="F48">
            <v>72535.982121980007</v>
          </cell>
          <cell r="G48">
            <v>74734.780603570005</v>
          </cell>
          <cell r="H48">
            <v>74519.930894019999</v>
          </cell>
          <cell r="I48">
            <v>71945.111376579996</v>
          </cell>
          <cell r="J48">
            <v>74150.303179969997</v>
          </cell>
          <cell r="K48">
            <v>71530.217568260006</v>
          </cell>
          <cell r="L48">
            <v>73676.592977940003</v>
          </cell>
          <cell r="M48">
            <v>73627.133503060002</v>
          </cell>
          <cell r="O48">
            <v>878916.18020814995</v>
          </cell>
        </row>
        <row r="49">
          <cell r="A49" t="str">
            <v xml:space="preserve">    Commercial 5 Year Mtg</v>
          </cell>
          <cell r="B49">
            <v>409666.15985370002</v>
          </cell>
          <cell r="C49">
            <v>450577.03443150001</v>
          </cell>
          <cell r="D49">
            <v>433986.42342907999</v>
          </cell>
          <cell r="E49">
            <v>444882.80467672</v>
          </cell>
          <cell r="F49">
            <v>425268.88161819999</v>
          </cell>
          <cell r="G49">
            <v>435606.17485575</v>
          </cell>
          <cell r="H49">
            <v>434314.62638539</v>
          </cell>
          <cell r="I49">
            <v>418765.13019847998</v>
          </cell>
          <cell r="J49">
            <v>426029.02533645998</v>
          </cell>
          <cell r="K49">
            <v>405466.80879500997</v>
          </cell>
          <cell r="L49">
            <v>415983.12209755997</v>
          </cell>
          <cell r="M49">
            <v>413162.47858980001</v>
          </cell>
          <cell r="O49">
            <v>5113708.6702676499</v>
          </cell>
        </row>
        <row r="50">
          <cell r="A50" t="str">
            <v xml:space="preserve">   Commercial Mortgages</v>
          </cell>
          <cell r="B50">
            <v>668073.43774230999</v>
          </cell>
          <cell r="C50">
            <v>732523.62681666994</v>
          </cell>
          <cell r="D50">
            <v>703499.65141990001</v>
          </cell>
          <cell r="E50">
            <v>717895.82304834004</v>
          </cell>
          <cell r="F50">
            <v>682261.78248527995</v>
          </cell>
          <cell r="G50">
            <v>689283.38056372001</v>
          </cell>
          <cell r="H50">
            <v>679171.89346801001</v>
          </cell>
          <cell r="I50">
            <v>653697.66761626001</v>
          </cell>
          <cell r="J50">
            <v>664213.28459722002</v>
          </cell>
          <cell r="K50">
            <v>631605.05725020997</v>
          </cell>
          <cell r="L50">
            <v>647050.10000307998</v>
          </cell>
          <cell r="M50">
            <v>642883.43954309996</v>
          </cell>
          <cell r="O50">
            <v>8112159.1445541</v>
          </cell>
        </row>
        <row r="51">
          <cell r="A51" t="str">
            <v xml:space="preserve">    Instalment - Commercial</v>
          </cell>
          <cell r="B51">
            <v>1343847.8444051801</v>
          </cell>
          <cell r="C51">
            <v>1273614.2664308399</v>
          </cell>
          <cell r="D51">
            <v>1231143.0905385199</v>
          </cell>
          <cell r="E51">
            <v>1270734.6576761201</v>
          </cell>
          <cell r="F51">
            <v>1228454.25578318</v>
          </cell>
          <cell r="G51">
            <v>1267934.65029517</v>
          </cell>
          <cell r="H51">
            <v>1266483.9800178099</v>
          </cell>
          <cell r="I51">
            <v>1224320.3458106299</v>
          </cell>
          <cell r="J51">
            <v>1263742.08583953</v>
          </cell>
          <cell r="K51">
            <v>1221648.4880929501</v>
          </cell>
          <cell r="L51">
            <v>1260926.7623465401</v>
          </cell>
          <cell r="M51">
            <v>1261113.82365705</v>
          </cell>
          <cell r="O51">
            <v>15113964.25089352</v>
          </cell>
        </row>
        <row r="52">
          <cell r="A52" t="str">
            <v xml:space="preserve">    Fixed Instalment - Commercial</v>
          </cell>
          <cell r="B52">
            <v>3187463.65109926</v>
          </cell>
          <cell r="C52">
            <v>3492771.3342078701</v>
          </cell>
          <cell r="D52">
            <v>3350106.48753017</v>
          </cell>
          <cell r="E52">
            <v>3429659.1869795099</v>
          </cell>
          <cell r="F52">
            <v>3288522.95215675</v>
          </cell>
          <cell r="G52">
            <v>3363044.9989446802</v>
          </cell>
          <cell r="H52">
            <v>3333665.7267989102</v>
          </cell>
          <cell r="I52">
            <v>3201576.3809221201</v>
          </cell>
          <cell r="J52">
            <v>3281099.9138144599</v>
          </cell>
          <cell r="K52">
            <v>3143170.73579968</v>
          </cell>
          <cell r="L52">
            <v>3213289.1660913299</v>
          </cell>
          <cell r="M52">
            <v>3183817.1266425801</v>
          </cell>
          <cell r="O52">
            <v>39468187.660987318</v>
          </cell>
        </row>
        <row r="53">
          <cell r="A53" t="str">
            <v xml:space="preserve">    Demand - Commercial</v>
          </cell>
          <cell r="B53">
            <v>1156951.77987399</v>
          </cell>
          <cell r="C53">
            <v>1277079.60688509</v>
          </cell>
          <cell r="D53">
            <v>1234493.2729380301</v>
          </cell>
          <cell r="E53">
            <v>1274206.3076702501</v>
          </cell>
          <cell r="F53">
            <v>1231797.6152742801</v>
          </cell>
          <cell r="G53">
            <v>1271385.58113409</v>
          </cell>
          <cell r="H53">
            <v>1269937.85414023</v>
          </cell>
          <cell r="I53">
            <v>1227661.12704202</v>
          </cell>
          <cell r="J53">
            <v>1267187.5362011101</v>
          </cell>
          <cell r="K53">
            <v>1224973.9705161799</v>
          </cell>
          <cell r="L53">
            <v>1264364.18504666</v>
          </cell>
          <cell r="M53">
            <v>1265290.338306</v>
          </cell>
          <cell r="O53">
            <v>14965329.175027929</v>
          </cell>
        </row>
        <row r="54">
          <cell r="A54" t="str">
            <v xml:space="preserve">    Fixed Demand - Commercial</v>
          </cell>
          <cell r="B54">
            <v>152959.12914559999</v>
          </cell>
          <cell r="C54">
            <v>166641.46131088</v>
          </cell>
          <cell r="D54">
            <v>160275.28214992999</v>
          </cell>
          <cell r="E54">
            <v>164331.95621877999</v>
          </cell>
          <cell r="F54">
            <v>157796.64612049001</v>
          </cell>
          <cell r="G54">
            <v>161732.17211640999</v>
          </cell>
          <cell r="H54">
            <v>160523.76391524001</v>
          </cell>
          <cell r="I54">
            <v>154578.59281025</v>
          </cell>
          <cell r="J54">
            <v>158929.51513633001</v>
          </cell>
          <cell r="K54">
            <v>153062.60602450001</v>
          </cell>
          <cell r="L54">
            <v>157280.23607300999</v>
          </cell>
          <cell r="M54">
            <v>156789.94308932999</v>
          </cell>
          <cell r="O54">
            <v>1904901.3041107501</v>
          </cell>
        </row>
        <row r="55">
          <cell r="A55" t="str">
            <v xml:space="preserve">    LOC - Commercial</v>
          </cell>
          <cell r="B55">
            <v>1498670.05017123</v>
          </cell>
          <cell r="C55">
            <v>1657590.1645821901</v>
          </cell>
          <cell r="D55">
            <v>1602414.3511986299</v>
          </cell>
          <cell r="E55">
            <v>1654133.8725000001</v>
          </cell>
          <cell r="F55">
            <v>1599451.61261644</v>
          </cell>
          <cell r="G55">
            <v>1650896.3478493199</v>
          </cell>
          <cell r="H55">
            <v>1649224.6389657501</v>
          </cell>
          <cell r="I55">
            <v>1594554.93170548</v>
          </cell>
          <cell r="J55">
            <v>1646106.62886986</v>
          </cell>
          <cell r="K55">
            <v>1591461.1959315101</v>
          </cell>
          <cell r="L55">
            <v>1642810.35999315</v>
          </cell>
          <cell r="M55">
            <v>1641709.55360959</v>
          </cell>
          <cell r="O55">
            <v>19429023.70799315</v>
          </cell>
        </row>
        <row r="56">
          <cell r="A56" t="str">
            <v xml:space="preserve">    Overdrafts - Commercial</v>
          </cell>
          <cell r="B56">
            <v>17454.369205480001</v>
          </cell>
          <cell r="C56">
            <v>19324.48019178</v>
          </cell>
          <cell r="D56">
            <v>18701.109863009999</v>
          </cell>
          <cell r="E56">
            <v>19324.48019178</v>
          </cell>
          <cell r="F56">
            <v>18701.109863009999</v>
          </cell>
          <cell r="G56">
            <v>19324.48019178</v>
          </cell>
          <cell r="H56">
            <v>19324.48019178</v>
          </cell>
          <cell r="I56">
            <v>18701.109863009999</v>
          </cell>
          <cell r="J56">
            <v>19324.48019178</v>
          </cell>
          <cell r="K56">
            <v>18701.109863009999</v>
          </cell>
          <cell r="L56">
            <v>19324.48019178</v>
          </cell>
          <cell r="M56">
            <v>19324.48019178</v>
          </cell>
          <cell r="O56">
            <v>227530.16999997999</v>
          </cell>
        </row>
        <row r="57">
          <cell r="A57" t="str">
            <v xml:space="preserve">   Commercial Credit</v>
          </cell>
          <cell r="B57">
            <v>7357346.8239007397</v>
          </cell>
          <cell r="C57">
            <v>7887021.3136086501</v>
          </cell>
          <cell r="D57">
            <v>7597133.5942182904</v>
          </cell>
          <cell r="E57">
            <v>7812390.4612364396</v>
          </cell>
          <cell r="F57">
            <v>7524724.1918141497</v>
          </cell>
          <cell r="G57">
            <v>7734318.2305314504</v>
          </cell>
          <cell r="H57">
            <v>7699160.4440297196</v>
          </cell>
          <cell r="I57">
            <v>7421392.4881535098</v>
          </cell>
          <cell r="J57">
            <v>7636390.1600530697</v>
          </cell>
          <cell r="K57">
            <v>7353018.1062278301</v>
          </cell>
          <cell r="L57">
            <v>7557995.1897424702</v>
          </cell>
          <cell r="M57">
            <v>7528045.2654963303</v>
          </cell>
          <cell r="O57">
            <v>91108936.269012645</v>
          </cell>
        </row>
        <row r="58">
          <cell r="A58" t="str">
            <v xml:space="preserve">  Total Loans</v>
          </cell>
          <cell r="B58">
            <v>16682764.736591799</v>
          </cell>
          <cell r="C58">
            <v>18219912.179875601</v>
          </cell>
          <cell r="D58">
            <v>17466512.237402499</v>
          </cell>
          <cell r="E58">
            <v>18054584.601604499</v>
          </cell>
          <cell r="F58">
            <v>17440202.308625299</v>
          </cell>
          <cell r="G58">
            <v>17968885.671217099</v>
          </cell>
          <cell r="H58">
            <v>17995534.430299498</v>
          </cell>
          <cell r="I58">
            <v>17419352.192329701</v>
          </cell>
          <cell r="J58">
            <v>18011726.187202401</v>
          </cell>
          <cell r="K58">
            <v>17473327.3890322</v>
          </cell>
          <cell r="L58">
            <v>18060596.115977202</v>
          </cell>
          <cell r="M58">
            <v>18061345.545581002</v>
          </cell>
          <cell r="O58">
            <v>212854743.59573877</v>
          </cell>
        </row>
        <row r="59">
          <cell r="A59" t="str">
            <v xml:space="preserve"> Total Interest Income</v>
          </cell>
          <cell r="B59">
            <v>17568562.185088702</v>
          </cell>
          <cell r="C59">
            <v>19178503.637189198</v>
          </cell>
          <cell r="D59">
            <v>18395600.733278699</v>
          </cell>
          <cell r="E59">
            <v>19009646.640371401</v>
          </cell>
          <cell r="F59">
            <v>18335341.319233902</v>
          </cell>
          <cell r="G59">
            <v>18877150.784600601</v>
          </cell>
          <cell r="H59">
            <v>18896961.235183101</v>
          </cell>
          <cell r="I59">
            <v>18268870.184628099</v>
          </cell>
          <cell r="J59">
            <v>18869157.6317701</v>
          </cell>
          <cell r="K59">
            <v>18290645.286123399</v>
          </cell>
          <cell r="L59">
            <v>18899262.243937802</v>
          </cell>
          <cell r="M59">
            <v>18900889.185305901</v>
          </cell>
          <cell r="O59">
            <v>223490591.06671089</v>
          </cell>
        </row>
        <row r="61">
          <cell r="A61" t="str">
            <v>Interest Expense:</v>
          </cell>
        </row>
        <row r="62">
          <cell r="A62" t="str">
            <v xml:space="preserve">    Plan 24</v>
          </cell>
          <cell r="B62">
            <v>6612.9808739099999</v>
          </cell>
          <cell r="C62">
            <v>7321.5145389700001</v>
          </cell>
          <cell r="D62">
            <v>7085.3366506100001</v>
          </cell>
          <cell r="E62">
            <v>7321.5145389700001</v>
          </cell>
          <cell r="F62">
            <v>7085.3366506100001</v>
          </cell>
          <cell r="G62">
            <v>7321.5145389700001</v>
          </cell>
          <cell r="H62">
            <v>7321.5145389700001</v>
          </cell>
          <cell r="I62">
            <v>7085.3366506100001</v>
          </cell>
          <cell r="J62">
            <v>7321.5145389700001</v>
          </cell>
          <cell r="K62">
            <v>7085.3366506100001</v>
          </cell>
          <cell r="L62">
            <v>7321.5145389700001</v>
          </cell>
          <cell r="M62">
            <v>7336.7676763600002</v>
          </cell>
          <cell r="O62">
            <v>86220.182386529996</v>
          </cell>
        </row>
        <row r="63">
          <cell r="A63" t="str">
            <v xml:space="preserve">    US Savings &amp; Chequing</v>
          </cell>
          <cell r="B63">
            <v>27227.073091080001</v>
          </cell>
          <cell r="C63">
            <v>30326.717357040001</v>
          </cell>
          <cell r="D63">
            <v>29579.274419329999</v>
          </cell>
          <cell r="E63">
            <v>31141.805602050001</v>
          </cell>
          <cell r="F63">
            <v>30717.187334599999</v>
          </cell>
          <cell r="G63">
            <v>32058.56188533</v>
          </cell>
          <cell r="H63">
            <v>32448.599209799999</v>
          </cell>
          <cell r="I63">
            <v>31207.818642940001</v>
          </cell>
          <cell r="J63">
            <v>31742.18145529</v>
          </cell>
          <cell r="K63">
            <v>30766.143701559999</v>
          </cell>
          <cell r="L63">
            <v>31849.79310187</v>
          </cell>
          <cell r="M63">
            <v>31949.57737902</v>
          </cell>
          <cell r="O63">
            <v>371014.73317990999</v>
          </cell>
        </row>
        <row r="64">
          <cell r="A64" t="str">
            <v xml:space="preserve">    Maximiser</v>
          </cell>
          <cell r="B64">
            <v>7869.5949466499997</v>
          </cell>
          <cell r="C64">
            <v>8765.5026521899999</v>
          </cell>
          <cell r="D64">
            <v>8549.4649906499999</v>
          </cell>
          <cell r="E64">
            <v>9001.0922157999994</v>
          </cell>
          <cell r="F64">
            <v>8878.3624303699999</v>
          </cell>
          <cell r="G64">
            <v>9266.0674871400006</v>
          </cell>
          <cell r="H64">
            <v>9378.80218737</v>
          </cell>
          <cell r="I64">
            <v>9020.1723665299996</v>
          </cell>
          <cell r="J64">
            <v>9174.6222272499999</v>
          </cell>
          <cell r="K64">
            <v>8892.5124681800007</v>
          </cell>
          <cell r="L64">
            <v>9205.7257939600004</v>
          </cell>
          <cell r="M64">
            <v>9234.5670687999991</v>
          </cell>
          <cell r="O64">
            <v>107236.48683489001</v>
          </cell>
        </row>
        <row r="65">
          <cell r="A65" t="str">
            <v xml:space="preserve">    Adv Savings - Commercial</v>
          </cell>
          <cell r="B65">
            <v>106022.98188387</v>
          </cell>
          <cell r="C65">
            <v>120238.74507669</v>
          </cell>
          <cell r="D65">
            <v>119299.04591633999</v>
          </cell>
          <cell r="E65">
            <v>127402.35198531</v>
          </cell>
          <cell r="F65">
            <v>127391.79781379001</v>
          </cell>
          <cell r="G65">
            <v>135045.92373074999</v>
          </cell>
          <cell r="H65">
            <v>138650.43593077999</v>
          </cell>
          <cell r="I65">
            <v>135883.68508502</v>
          </cell>
          <cell r="J65">
            <v>141429.62056333999</v>
          </cell>
          <cell r="K65">
            <v>139558.12628406001</v>
          </cell>
          <cell r="L65">
            <v>146929.59095340001</v>
          </cell>
          <cell r="M65">
            <v>148628.41107907999</v>
          </cell>
          <cell r="O65">
            <v>1586480.71630243</v>
          </cell>
        </row>
        <row r="66">
          <cell r="A66" t="str">
            <v xml:space="preserve">    Adv Savings - Retail</v>
          </cell>
          <cell r="B66">
            <v>1062084.64830137</v>
          </cell>
          <cell r="C66">
            <v>1182996.8202500001</v>
          </cell>
          <cell r="D66">
            <v>1153840.26349315</v>
          </cell>
          <cell r="E66">
            <v>1214792.1091130101</v>
          </cell>
          <cell r="F66">
            <v>1198228.43311644</v>
          </cell>
          <cell r="G66">
            <v>1250553.30929795</v>
          </cell>
          <cell r="H66">
            <v>1265768.04283904</v>
          </cell>
          <cell r="I66">
            <v>1217367.1765068499</v>
          </cell>
          <cell r="J66">
            <v>1238211.81033219</v>
          </cell>
          <cell r="K66">
            <v>1200138.12780822</v>
          </cell>
          <cell r="L66">
            <v>1242409.56088699</v>
          </cell>
          <cell r="M66">
            <v>1246301.99467123</v>
          </cell>
          <cell r="O66">
            <v>14472692.296616441</v>
          </cell>
        </row>
        <row r="67">
          <cell r="A67" t="str">
            <v xml:space="preserve">    Prime Related Chequing</v>
          </cell>
          <cell r="B67">
            <v>109146.81949357</v>
          </cell>
          <cell r="C67">
            <v>123781.43300932</v>
          </cell>
          <cell r="D67">
            <v>122814.04687617</v>
          </cell>
          <cell r="E67">
            <v>131156.10670721001</v>
          </cell>
          <cell r="F67">
            <v>131145.24130642999</v>
          </cell>
          <cell r="G67">
            <v>139024.88684316</v>
          </cell>
          <cell r="H67">
            <v>142735.6018229</v>
          </cell>
          <cell r="I67">
            <v>139887.33206186001</v>
          </cell>
          <cell r="J67">
            <v>145596.67117884001</v>
          </cell>
          <cell r="K67">
            <v>143670.03535748</v>
          </cell>
          <cell r="L67">
            <v>151258.69190673</v>
          </cell>
          <cell r="M67">
            <v>153007.56624446</v>
          </cell>
          <cell r="O67">
            <v>1633224.43280813</v>
          </cell>
        </row>
        <row r="68">
          <cell r="A68" t="str">
            <v xml:space="preserve">    OHOSP/CAIS/RESP</v>
          </cell>
          <cell r="B68">
            <v>21720.106808690001</v>
          </cell>
          <cell r="C68">
            <v>24192.814942069999</v>
          </cell>
          <cell r="D68">
            <v>23596.550408669998</v>
          </cell>
          <cell r="E68">
            <v>24843.042996749999</v>
          </cell>
          <cell r="F68">
            <v>24504.3083472</v>
          </cell>
          <cell r="G68">
            <v>25574.374683940001</v>
          </cell>
          <cell r="H68">
            <v>25885.52221535</v>
          </cell>
          <cell r="I68">
            <v>24895.70226269</v>
          </cell>
          <cell r="J68">
            <v>25321.98403761</v>
          </cell>
          <cell r="K68">
            <v>24543.360649480001</v>
          </cell>
          <cell r="L68">
            <v>25407.830624369999</v>
          </cell>
          <cell r="M68">
            <v>25487.43261634</v>
          </cell>
          <cell r="O68">
            <v>295973.03059316002</v>
          </cell>
        </row>
        <row r="69">
          <cell r="A69" t="str">
            <v xml:space="preserve">   Demand Deposits</v>
          </cell>
          <cell r="B69">
            <v>1340684.20539914</v>
          </cell>
          <cell r="C69">
            <v>1497623.5478262799</v>
          </cell>
          <cell r="D69">
            <v>1464763.9827549199</v>
          </cell>
          <cell r="E69">
            <v>1545658.0231591</v>
          </cell>
          <cell r="F69">
            <v>1527950.6669994399</v>
          </cell>
          <cell r="G69">
            <v>1598844.6384672399</v>
          </cell>
          <cell r="H69">
            <v>1622188.51874421</v>
          </cell>
          <cell r="I69">
            <v>1565347.2235765001</v>
          </cell>
          <cell r="J69">
            <v>1598798.4043334899</v>
          </cell>
          <cell r="K69">
            <v>1554653.64291959</v>
          </cell>
          <cell r="L69">
            <v>1614382.7078062899</v>
          </cell>
          <cell r="M69">
            <v>1621946.31673529</v>
          </cell>
          <cell r="O69">
            <v>18552841.878721491</v>
          </cell>
        </row>
        <row r="70">
          <cell r="A70" t="str">
            <v xml:space="preserve">     Retail Short Terms</v>
          </cell>
          <cell r="B70">
            <v>236486.31308043</v>
          </cell>
          <cell r="C70">
            <v>223343.01133153</v>
          </cell>
          <cell r="D70">
            <v>201299.92163917999</v>
          </cell>
          <cell r="E70">
            <v>206643.6163469</v>
          </cell>
          <cell r="F70">
            <v>200829.32435089999</v>
          </cell>
          <cell r="G70">
            <v>209756.21410380999</v>
          </cell>
          <cell r="H70">
            <v>212872.41391075999</v>
          </cell>
          <cell r="I70">
            <v>209344.56571441999</v>
          </cell>
          <cell r="J70">
            <v>220255.53668388</v>
          </cell>
          <cell r="K70">
            <v>215827.99706388</v>
          </cell>
          <cell r="L70">
            <v>225860.62198554</v>
          </cell>
          <cell r="M70">
            <v>227654.00044375999</v>
          </cell>
          <cell r="O70">
            <v>2590173.5366549902</v>
          </cell>
        </row>
        <row r="71">
          <cell r="A71" t="str">
            <v xml:space="preserve">     CBC GSC</v>
          </cell>
          <cell r="B71">
            <v>53297.9931726</v>
          </cell>
          <cell r="C71">
            <v>48548.679986299998</v>
          </cell>
          <cell r="D71">
            <v>47796.261320550002</v>
          </cell>
          <cell r="E71">
            <v>50319.627189040002</v>
          </cell>
          <cell r="F71">
            <v>48962.428372599999</v>
          </cell>
          <cell r="G71">
            <v>51204.269506850003</v>
          </cell>
          <cell r="H71">
            <v>51968.625493150001</v>
          </cell>
          <cell r="I71">
            <v>51110.444268489999</v>
          </cell>
          <cell r="J71">
            <v>53777.844016440002</v>
          </cell>
          <cell r="K71">
            <v>52692.731441099997</v>
          </cell>
          <cell r="L71">
            <v>55141.695230140002</v>
          </cell>
          <cell r="M71">
            <v>55576.785082189999</v>
          </cell>
          <cell r="O71">
            <v>620397.38507944997</v>
          </cell>
        </row>
        <row r="72">
          <cell r="A72" t="str">
            <v xml:space="preserve">    Short Terms</v>
          </cell>
          <cell r="B72">
            <v>289784.30625303002</v>
          </cell>
          <cell r="C72">
            <v>271891.69131783</v>
          </cell>
          <cell r="D72">
            <v>249096.18295973001</v>
          </cell>
          <cell r="E72">
            <v>256963.24353594001</v>
          </cell>
          <cell r="F72">
            <v>249791.75272349999</v>
          </cell>
          <cell r="G72">
            <v>260960.48361066001</v>
          </cell>
          <cell r="H72">
            <v>264841.03940390999</v>
          </cell>
          <cell r="I72">
            <v>260455.00998291001</v>
          </cell>
          <cell r="J72">
            <v>274033.38070032001</v>
          </cell>
          <cell r="K72">
            <v>268520.72850497998</v>
          </cell>
          <cell r="L72">
            <v>281002.31721568003</v>
          </cell>
          <cell r="M72">
            <v>283230.78552595002</v>
          </cell>
          <cell r="O72">
            <v>3210570.9217344401</v>
          </cell>
        </row>
        <row r="73">
          <cell r="A73" t="str">
            <v xml:space="preserve">     RSP/GIC 1 year</v>
          </cell>
          <cell r="B73">
            <v>753009.42643601005</v>
          </cell>
          <cell r="C73">
            <v>836505.02876756003</v>
          </cell>
          <cell r="D73">
            <v>814232.13313621003</v>
          </cell>
          <cell r="E73">
            <v>850059.35252670001</v>
          </cell>
          <cell r="F73">
            <v>816531.67705051997</v>
          </cell>
          <cell r="G73">
            <v>842719.64609195001</v>
          </cell>
          <cell r="H73">
            <v>850153.14420053002</v>
          </cell>
          <cell r="I73">
            <v>830138.19029616006</v>
          </cell>
          <cell r="J73">
            <v>854462.06731378997</v>
          </cell>
          <cell r="K73">
            <v>811902.95975606004</v>
          </cell>
          <cell r="L73">
            <v>826862.70741889998</v>
          </cell>
          <cell r="M73">
            <v>818718.65487615997</v>
          </cell>
          <cell r="O73">
            <v>9905294.9878705498</v>
          </cell>
        </row>
        <row r="74">
          <cell r="A74" t="str">
            <v xml:space="preserve">     RSP/GIC 2 year</v>
          </cell>
          <cell r="B74">
            <v>269286.23178173997</v>
          </cell>
          <cell r="C74">
            <v>298841.86258243001</v>
          </cell>
          <cell r="D74">
            <v>290419.55160369002</v>
          </cell>
          <cell r="E74">
            <v>301075.75541863998</v>
          </cell>
          <cell r="F74">
            <v>286443.30413836997</v>
          </cell>
          <cell r="G74">
            <v>292091.62107564003</v>
          </cell>
          <cell r="H74">
            <v>289444.01392528001</v>
          </cell>
          <cell r="I74">
            <v>279355.79067179002</v>
          </cell>
          <cell r="J74">
            <v>289843.28053748002</v>
          </cell>
          <cell r="K74">
            <v>280686.53437249002</v>
          </cell>
          <cell r="L74">
            <v>290966.81784013001</v>
          </cell>
          <cell r="M74">
            <v>291674.14834332</v>
          </cell>
          <cell r="O74">
            <v>3460128.9122910001</v>
          </cell>
        </row>
        <row r="75">
          <cell r="A75" t="str">
            <v xml:space="preserve">     RSP/GIC 3 year</v>
          </cell>
          <cell r="B75">
            <v>442525.07552383997</v>
          </cell>
          <cell r="C75">
            <v>485304.62997527001</v>
          </cell>
          <cell r="D75">
            <v>466207.24545958999</v>
          </cell>
          <cell r="E75">
            <v>479053.60903286003</v>
          </cell>
          <cell r="F75">
            <v>454189.48760985001</v>
          </cell>
          <cell r="G75">
            <v>462606.36639156</v>
          </cell>
          <cell r="H75">
            <v>457679.57929084002</v>
          </cell>
          <cell r="I75">
            <v>439793.45415786997</v>
          </cell>
          <cell r="J75">
            <v>451761.61468648002</v>
          </cell>
          <cell r="K75">
            <v>430894.87848332</v>
          </cell>
          <cell r="L75">
            <v>438827.76893960999</v>
          </cell>
          <cell r="M75">
            <v>436720.10735602002</v>
          </cell>
          <cell r="O75">
            <v>5445563.8169071097</v>
          </cell>
        </row>
        <row r="76">
          <cell r="A76" t="str">
            <v xml:space="preserve">     RSP/GIC 4 year</v>
          </cell>
          <cell r="B76">
            <v>150934.91694734001</v>
          </cell>
          <cell r="C76">
            <v>169831.22494044001</v>
          </cell>
          <cell r="D76">
            <v>166634.25117464</v>
          </cell>
          <cell r="E76">
            <v>174474.52313362001</v>
          </cell>
          <cell r="F76">
            <v>168515.26508514999</v>
          </cell>
          <cell r="G76">
            <v>175143.71200714001</v>
          </cell>
          <cell r="H76">
            <v>176706.98304491001</v>
          </cell>
          <cell r="I76">
            <v>172837.82460950001</v>
          </cell>
          <cell r="J76">
            <v>180873.07766189001</v>
          </cell>
          <cell r="K76">
            <v>175993.07783908999</v>
          </cell>
          <cell r="L76">
            <v>182802.66789035001</v>
          </cell>
          <cell r="M76">
            <v>183573.40391240999</v>
          </cell>
          <cell r="O76">
            <v>2078320.9282464799</v>
          </cell>
        </row>
        <row r="77">
          <cell r="A77" t="str">
            <v xml:space="preserve">     RSP/GIC 5 year</v>
          </cell>
          <cell r="B77">
            <v>820689.46100789995</v>
          </cell>
          <cell r="C77">
            <v>914566.94795355003</v>
          </cell>
          <cell r="D77">
            <v>893187.61268581997</v>
          </cell>
          <cell r="E77">
            <v>932906.04405198002</v>
          </cell>
          <cell r="F77">
            <v>897881.63431790995</v>
          </cell>
          <cell r="G77">
            <v>929078.33232281997</v>
          </cell>
          <cell r="H77">
            <v>934329.35122267995</v>
          </cell>
          <cell r="I77">
            <v>911734.69168335001</v>
          </cell>
          <cell r="J77">
            <v>952680.54284442996</v>
          </cell>
          <cell r="K77">
            <v>926285.38571905997</v>
          </cell>
          <cell r="L77">
            <v>962018.98994897003</v>
          </cell>
          <cell r="M77">
            <v>967075.93258371996</v>
          </cell>
          <cell r="O77">
            <v>11042434.926342189</v>
          </cell>
        </row>
        <row r="78">
          <cell r="A78" t="str">
            <v xml:space="preserve">    GICs</v>
          </cell>
          <cell r="B78">
            <v>2436445.11169683</v>
          </cell>
          <cell r="C78">
            <v>2705049.6942192502</v>
          </cell>
          <cell r="D78">
            <v>2630680.7940599499</v>
          </cell>
          <cell r="E78">
            <v>2737569.2841638001</v>
          </cell>
          <cell r="F78">
            <v>2623561.3682018002</v>
          </cell>
          <cell r="G78">
            <v>2701639.6778891101</v>
          </cell>
          <cell r="H78">
            <v>2708313.0716842399</v>
          </cell>
          <cell r="I78">
            <v>2633859.9514186699</v>
          </cell>
          <cell r="J78">
            <v>2729620.5830440698</v>
          </cell>
          <cell r="K78">
            <v>2625762.83617002</v>
          </cell>
          <cell r="L78">
            <v>2701478.9520379598</v>
          </cell>
          <cell r="M78">
            <v>2697762.2470716299</v>
          </cell>
          <cell r="O78">
            <v>31931743.571657341</v>
          </cell>
        </row>
        <row r="79">
          <cell r="A79" t="str">
            <v xml:space="preserve">     LTR 1 year</v>
          </cell>
          <cell r="B79">
            <v>192086.04112539001</v>
          </cell>
          <cell r="C79">
            <v>205049.49734534</v>
          </cell>
          <cell r="D79">
            <v>190732.08559038999</v>
          </cell>
          <cell r="E79">
            <v>187971.10755431</v>
          </cell>
          <cell r="F79">
            <v>173354.26658888001</v>
          </cell>
          <cell r="G79">
            <v>167114.23559423999</v>
          </cell>
          <cell r="H79">
            <v>156323.63058043001</v>
          </cell>
          <cell r="I79">
            <v>139170.44392200999</v>
          </cell>
          <cell r="J79">
            <v>133771.67515063999</v>
          </cell>
          <cell r="K79">
            <v>122654.5040948</v>
          </cell>
          <cell r="L79">
            <v>118672.07099096</v>
          </cell>
          <cell r="M79">
            <v>110166.01065534</v>
          </cell>
          <cell r="O79">
            <v>1897065.5691927299</v>
          </cell>
        </row>
        <row r="80">
          <cell r="A80" t="str">
            <v xml:space="preserve">     LTR 2 year</v>
          </cell>
          <cell r="B80">
            <v>2601.1596234200001</v>
          </cell>
          <cell r="C80">
            <v>2822.6947706699998</v>
          </cell>
          <cell r="D80">
            <v>2675.6043764199999</v>
          </cell>
          <cell r="E80">
            <v>2660.9355824300001</v>
          </cell>
          <cell r="F80">
            <v>2500.5280094700001</v>
          </cell>
          <cell r="G80">
            <v>2499.65704529</v>
          </cell>
          <cell r="H80">
            <v>2429.7005543499999</v>
          </cell>
          <cell r="I80">
            <v>2346.7889648300002</v>
          </cell>
          <cell r="J80">
            <v>2380.87535093</v>
          </cell>
          <cell r="K80">
            <v>2252.3232297700001</v>
          </cell>
          <cell r="L80">
            <v>2285.1619135800001</v>
          </cell>
          <cell r="M80">
            <v>2262.66018829</v>
          </cell>
          <cell r="O80">
            <v>29718.089609449999</v>
          </cell>
        </row>
        <row r="81">
          <cell r="A81" t="str">
            <v xml:space="preserve">     LTR 3 year</v>
          </cell>
          <cell r="B81">
            <v>6262.97632772</v>
          </cell>
          <cell r="C81">
            <v>6866.4738215400002</v>
          </cell>
          <cell r="D81">
            <v>6565.6949118299999</v>
          </cell>
          <cell r="E81">
            <v>6632.90850598</v>
          </cell>
          <cell r="F81">
            <v>6219.6987579899996</v>
          </cell>
          <cell r="G81">
            <v>6295.8935073499997</v>
          </cell>
          <cell r="H81">
            <v>6221.4721869900004</v>
          </cell>
          <cell r="I81">
            <v>6019.7326790899997</v>
          </cell>
          <cell r="J81">
            <v>6123.5441973500001</v>
          </cell>
          <cell r="K81">
            <v>5767.4519800199996</v>
          </cell>
          <cell r="L81">
            <v>5910.9657215400002</v>
          </cell>
          <cell r="M81">
            <v>5866.7523658299997</v>
          </cell>
          <cell r="O81">
            <v>74753.564963230005</v>
          </cell>
        </row>
        <row r="82">
          <cell r="A82" t="str">
            <v xml:space="preserve">     LTR 4 year</v>
          </cell>
          <cell r="B82">
            <v>6482.8784203699997</v>
          </cell>
          <cell r="C82">
            <v>7146.5789731200002</v>
          </cell>
          <cell r="D82">
            <v>6917.4537989299997</v>
          </cell>
          <cell r="E82">
            <v>7078.0083533999996</v>
          </cell>
          <cell r="F82">
            <v>6728.8335615799997</v>
          </cell>
          <cell r="G82">
            <v>6955.9696177300002</v>
          </cell>
          <cell r="H82">
            <v>6986.6109875000002</v>
          </cell>
          <cell r="I82">
            <v>6801.5005581799996</v>
          </cell>
          <cell r="J82">
            <v>7063.9020382400004</v>
          </cell>
          <cell r="K82">
            <v>6831.857137</v>
          </cell>
          <cell r="L82">
            <v>7058.1430559500004</v>
          </cell>
          <cell r="M82">
            <v>7067.0642791700002</v>
          </cell>
          <cell r="O82">
            <v>83118.800781169994</v>
          </cell>
        </row>
        <row r="83">
          <cell r="A83" t="str">
            <v xml:space="preserve">     LTR 5 year</v>
          </cell>
          <cell r="B83">
            <v>54050.73300023</v>
          </cell>
          <cell r="C83">
            <v>59806.680384680003</v>
          </cell>
          <cell r="D83">
            <v>57979.454862699997</v>
          </cell>
          <cell r="E83">
            <v>59990.22848102</v>
          </cell>
          <cell r="F83">
            <v>57375.533462840001</v>
          </cell>
          <cell r="G83">
            <v>58621.569399350003</v>
          </cell>
          <cell r="H83">
            <v>56882.4794568</v>
          </cell>
          <cell r="I83">
            <v>53770.445103489998</v>
          </cell>
          <cell r="J83">
            <v>55326.87932077</v>
          </cell>
          <cell r="K83">
            <v>53166.317931589998</v>
          </cell>
          <cell r="L83">
            <v>54647.21072417</v>
          </cell>
          <cell r="M83">
            <v>54426.77176078</v>
          </cell>
          <cell r="O83">
            <v>676044.30388841999</v>
          </cell>
        </row>
        <row r="84">
          <cell r="A84" t="str">
            <v xml:space="preserve">    Cashable GICs</v>
          </cell>
          <cell r="B84">
            <v>261483.78849713001</v>
          </cell>
          <cell r="C84">
            <v>281691.92529535003</v>
          </cell>
          <cell r="D84">
            <v>264870.29354027001</v>
          </cell>
          <cell r="E84">
            <v>264333.18847713998</v>
          </cell>
          <cell r="F84">
            <v>246178.86038075999</v>
          </cell>
          <cell r="G84">
            <v>241487.32516395999</v>
          </cell>
          <cell r="H84">
            <v>228843.89376606999</v>
          </cell>
          <cell r="I84">
            <v>208108.91122760001</v>
          </cell>
          <cell r="J84">
            <v>204666.87605793</v>
          </cell>
          <cell r="K84">
            <v>190672.45437317999</v>
          </cell>
          <cell r="L84">
            <v>188573.5524062</v>
          </cell>
          <cell r="M84">
            <v>179789.25924941001</v>
          </cell>
          <cell r="O84">
            <v>2760700.328435</v>
          </cell>
        </row>
        <row r="85">
          <cell r="A85" t="str">
            <v xml:space="preserve">     GIC 11-23 mth</v>
          </cell>
          <cell r="B85">
            <v>2656160.2254902599</v>
          </cell>
          <cell r="C85">
            <v>2880932.1778014801</v>
          </cell>
          <cell r="D85">
            <v>2631980.1734591099</v>
          </cell>
          <cell r="E85">
            <v>2533848.8739931099</v>
          </cell>
          <cell r="F85">
            <v>2346721.8526560399</v>
          </cell>
          <cell r="G85">
            <v>2430502.2393104499</v>
          </cell>
          <cell r="H85">
            <v>2452067.8925874</v>
          </cell>
          <cell r="I85">
            <v>2401618.0499348501</v>
          </cell>
          <cell r="J85">
            <v>2521280.5614760299</v>
          </cell>
          <cell r="K85">
            <v>2455734.0764096798</v>
          </cell>
          <cell r="L85">
            <v>2550294.27166108</v>
          </cell>
          <cell r="M85">
            <v>2561152.9032185301</v>
          </cell>
          <cell r="O85">
            <v>30422293.297998019</v>
          </cell>
        </row>
        <row r="86">
          <cell r="A86" t="str">
            <v xml:space="preserve">     GIC 25-35 mth</v>
          </cell>
          <cell r="B86">
            <v>407079.16444050998</v>
          </cell>
          <cell r="C86">
            <v>453723.33370269003</v>
          </cell>
          <cell r="D86">
            <v>442880.47043917002</v>
          </cell>
          <cell r="E86">
            <v>462410.2156234</v>
          </cell>
          <cell r="F86">
            <v>444729.00230476999</v>
          </cell>
          <cell r="G86">
            <v>460346.51240509999</v>
          </cell>
          <cell r="H86">
            <v>462883.94167113001</v>
          </cell>
          <cell r="I86">
            <v>451510.37910225999</v>
          </cell>
          <cell r="J86">
            <v>471684.45099848002</v>
          </cell>
          <cell r="K86">
            <v>458342.49295937002</v>
          </cell>
          <cell r="L86">
            <v>475610.09967775003</v>
          </cell>
          <cell r="M86">
            <v>477362.55402138003</v>
          </cell>
          <cell r="O86">
            <v>5468562.6173460102</v>
          </cell>
        </row>
        <row r="87">
          <cell r="A87" t="str">
            <v xml:space="preserve">     GIC 36-47 mth</v>
          </cell>
          <cell r="B87">
            <v>77590.679108240001</v>
          </cell>
          <cell r="C87">
            <v>86519.782600620005</v>
          </cell>
          <cell r="D87">
            <v>84492.63457681</v>
          </cell>
          <cell r="E87">
            <v>88258.550235160001</v>
          </cell>
          <cell r="F87">
            <v>84929.916538999998</v>
          </cell>
          <cell r="G87">
            <v>87945.933689679994</v>
          </cell>
          <cell r="H87">
            <v>88464.920445469994</v>
          </cell>
          <cell r="I87">
            <v>86296.990693729997</v>
          </cell>
          <cell r="J87">
            <v>90121.288383310006</v>
          </cell>
          <cell r="K87">
            <v>87597.405580589999</v>
          </cell>
          <cell r="L87">
            <v>90945.201162729994</v>
          </cell>
          <cell r="M87">
            <v>91300.193431480002</v>
          </cell>
          <cell r="O87">
            <v>1044463.49644682</v>
          </cell>
        </row>
        <row r="88">
          <cell r="A88" t="str">
            <v xml:space="preserve">     GIC 49-59 mth</v>
          </cell>
          <cell r="B88">
            <v>106810.76810363001</v>
          </cell>
          <cell r="C88">
            <v>119219.61421956</v>
          </cell>
          <cell r="D88">
            <v>116556.68908559</v>
          </cell>
          <cell r="E88">
            <v>121904.65308747</v>
          </cell>
          <cell r="F88">
            <v>117217.80129588</v>
          </cell>
          <cell r="G88">
            <v>121421.77267054</v>
          </cell>
          <cell r="H88">
            <v>122281.32272492</v>
          </cell>
          <cell r="I88">
            <v>119470.93642389</v>
          </cell>
          <cell r="J88">
            <v>124986.43965303</v>
          </cell>
          <cell r="K88">
            <v>121539.06157827</v>
          </cell>
          <cell r="L88">
            <v>126235.38814911</v>
          </cell>
          <cell r="M88">
            <v>126817.21087084</v>
          </cell>
          <cell r="O88">
            <v>1444461.6578627301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3247640.8371426398</v>
          </cell>
          <cell r="C90">
            <v>3540394.9083243501</v>
          </cell>
          <cell r="D90">
            <v>3275909.9675606801</v>
          </cell>
          <cell r="E90">
            <v>3206422.29293914</v>
          </cell>
          <cell r="F90">
            <v>2993598.57279569</v>
          </cell>
          <cell r="G90">
            <v>3100216.4580757702</v>
          </cell>
          <cell r="H90">
            <v>3125698.0774289202</v>
          </cell>
          <cell r="I90">
            <v>3058896.3561547301</v>
          </cell>
          <cell r="J90">
            <v>3208072.7405108502</v>
          </cell>
          <cell r="K90">
            <v>3123213.0365279098</v>
          </cell>
          <cell r="L90">
            <v>3243084.9606506699</v>
          </cell>
          <cell r="M90">
            <v>3256632.86154223</v>
          </cell>
          <cell r="O90">
            <v>38379781.069653593</v>
          </cell>
        </row>
        <row r="91">
          <cell r="A91" t="str">
            <v xml:space="preserve">     Brokerage Long Term</v>
          </cell>
          <cell r="B91">
            <v>128051.74202198999</v>
          </cell>
          <cell r="C91">
            <v>146984.61125777999</v>
          </cell>
          <cell r="D91">
            <v>146353.24768900001</v>
          </cell>
          <cell r="E91">
            <v>157195.87257095001</v>
          </cell>
          <cell r="F91">
            <v>157720.60579651999</v>
          </cell>
          <cell r="G91">
            <v>166264.10349976001</v>
          </cell>
          <cell r="H91">
            <v>173400.97985438001</v>
          </cell>
          <cell r="I91">
            <v>169290.17223684001</v>
          </cell>
          <cell r="J91">
            <v>181847.15171653</v>
          </cell>
          <cell r="K91">
            <v>179629.14599834001</v>
          </cell>
          <cell r="L91">
            <v>194256.09894860999</v>
          </cell>
          <cell r="M91">
            <v>194625.45571954001</v>
          </cell>
          <cell r="O91">
            <v>1995619.18731024</v>
          </cell>
        </row>
        <row r="92">
          <cell r="A92" t="str">
            <v xml:space="preserve">     Brokerage Specific Length</v>
          </cell>
          <cell r="B92">
            <v>21447.16964521</v>
          </cell>
          <cell r="C92">
            <v>24556.95717451</v>
          </cell>
          <cell r="D92">
            <v>24550.484197149999</v>
          </cell>
          <cell r="E92">
            <v>24393.537532660001</v>
          </cell>
          <cell r="F92">
            <v>23155.274468570002</v>
          </cell>
          <cell r="G92">
            <v>24738.993446730001</v>
          </cell>
          <cell r="H92">
            <v>25550.869942609999</v>
          </cell>
          <cell r="I92">
            <v>25512.33384259</v>
          </cell>
          <cell r="J92">
            <v>27174.621466559998</v>
          </cell>
          <cell r="K92">
            <v>27083.70770558</v>
          </cell>
          <cell r="L92">
            <v>28798.3729905</v>
          </cell>
          <cell r="M92">
            <v>29258.416914149999</v>
          </cell>
          <cell r="O92">
            <v>306220.73932682001</v>
          </cell>
        </row>
        <row r="93">
          <cell r="A93" t="str">
            <v xml:space="preserve">    Brokerage Deposit</v>
          </cell>
          <cell r="B93">
            <v>149498.91166720001</v>
          </cell>
          <cell r="C93">
            <v>171541.56843228999</v>
          </cell>
          <cell r="D93">
            <v>170903.73188615</v>
          </cell>
          <cell r="E93">
            <v>181589.41010360999</v>
          </cell>
          <cell r="F93">
            <v>180875.88026509</v>
          </cell>
          <cell r="G93">
            <v>191003.09694649</v>
          </cell>
          <cell r="H93">
            <v>198951.84979698999</v>
          </cell>
          <cell r="I93">
            <v>194802.50607942999</v>
          </cell>
          <cell r="J93">
            <v>209021.77318309</v>
          </cell>
          <cell r="K93">
            <v>206712.85370392</v>
          </cell>
          <cell r="L93">
            <v>223054.47193910999</v>
          </cell>
          <cell r="M93">
            <v>223883.87263369001</v>
          </cell>
          <cell r="O93">
            <v>2301839.92663706</v>
          </cell>
        </row>
        <row r="94">
          <cell r="A94" t="str">
            <v xml:space="preserve">     Indexed Linked</v>
          </cell>
          <cell r="B94">
            <v>117377.16924894</v>
          </cell>
          <cell r="C94">
            <v>127534.82782825</v>
          </cell>
          <cell r="D94">
            <v>121354.78365708</v>
          </cell>
          <cell r="E94">
            <v>125573.51175975001</v>
          </cell>
          <cell r="F94">
            <v>120675.95030406</v>
          </cell>
          <cell r="G94">
            <v>124564.50815358</v>
          </cell>
          <cell r="H94">
            <v>124396.47515282</v>
          </cell>
          <cell r="I94">
            <v>120767.66558743</v>
          </cell>
          <cell r="J94">
            <v>125324.13734043999</v>
          </cell>
          <cell r="K94">
            <v>120570.78562087</v>
          </cell>
          <cell r="L94">
            <v>123933.84236554</v>
          </cell>
          <cell r="M94">
            <v>123330.59443917</v>
          </cell>
          <cell r="O94">
            <v>1475404.2514579301</v>
          </cell>
        </row>
        <row r="95">
          <cell r="A95" t="str">
            <v xml:space="preserve">     5 Yr Escalator</v>
          </cell>
          <cell r="B95">
            <v>340122.93125576997</v>
          </cell>
          <cell r="C95">
            <v>379589.78326264</v>
          </cell>
          <cell r="D95">
            <v>370889.42336751998</v>
          </cell>
          <cell r="E95">
            <v>387511.40858127002</v>
          </cell>
          <cell r="F95">
            <v>372421.13572110003</v>
          </cell>
          <cell r="G95">
            <v>385544.52836454002</v>
          </cell>
          <cell r="H95">
            <v>388025.08636944002</v>
          </cell>
          <cell r="I95">
            <v>378863.56569471001</v>
          </cell>
          <cell r="J95">
            <v>395988.71591083001</v>
          </cell>
          <cell r="K95">
            <v>384624.67117516999</v>
          </cell>
          <cell r="L95">
            <v>398948.47731982998</v>
          </cell>
          <cell r="M95">
            <v>400325.85104876</v>
          </cell>
          <cell r="O95">
            <v>4582855.5780715803</v>
          </cell>
        </row>
        <row r="96">
          <cell r="A96" t="str">
            <v xml:space="preserve">     3 Yr Escalator</v>
          </cell>
          <cell r="B96">
            <v>703806.50018182001</v>
          </cell>
          <cell r="C96">
            <v>782319.49393113004</v>
          </cell>
          <cell r="D96">
            <v>762362.30433154001</v>
          </cell>
          <cell r="E96">
            <v>795254.31555389997</v>
          </cell>
          <cell r="F96">
            <v>764754.10305487004</v>
          </cell>
          <cell r="G96">
            <v>790334.94574280002</v>
          </cell>
          <cell r="H96">
            <v>793450.94086961995</v>
          </cell>
          <cell r="I96">
            <v>773178.88764059998</v>
          </cell>
          <cell r="J96">
            <v>804666.11230081995</v>
          </cell>
          <cell r="K96">
            <v>777144.92316642997</v>
          </cell>
          <cell r="L96">
            <v>803544.44776744</v>
          </cell>
          <cell r="M96">
            <v>806104.82636178995</v>
          </cell>
          <cell r="O96">
            <v>9356921.8009027597</v>
          </cell>
        </row>
        <row r="97">
          <cell r="A97" t="str">
            <v xml:space="preserve">    Special Terms</v>
          </cell>
          <cell r="B97">
            <v>1161306.6006865299</v>
          </cell>
          <cell r="C97">
            <v>1289444.1050220199</v>
          </cell>
          <cell r="D97">
            <v>1254606.51135614</v>
          </cell>
          <cell r="E97">
            <v>1308339.2358949201</v>
          </cell>
          <cell r="F97">
            <v>1257851.18908003</v>
          </cell>
          <cell r="G97">
            <v>1300443.9822609201</v>
          </cell>
          <cell r="H97">
            <v>1305872.5023918799</v>
          </cell>
          <cell r="I97">
            <v>1272810.11892274</v>
          </cell>
          <cell r="J97">
            <v>1325978.96555209</v>
          </cell>
          <cell r="K97">
            <v>1282340.3799624699</v>
          </cell>
          <cell r="L97">
            <v>1326426.76745281</v>
          </cell>
          <cell r="M97">
            <v>1329761.27184972</v>
          </cell>
          <cell r="O97">
            <v>15415181.63043227</v>
          </cell>
        </row>
        <row r="98">
          <cell r="A98" t="str">
            <v xml:space="preserve">   Fixed Deposits</v>
          </cell>
          <cell r="B98">
            <v>7546159.5559433596</v>
          </cell>
          <cell r="C98">
            <v>8260013.8926110901</v>
          </cell>
          <cell r="D98">
            <v>7846067.4813629203</v>
          </cell>
          <cell r="E98">
            <v>7955216.6551145501</v>
          </cell>
          <cell r="F98">
            <v>7551857.6234468697</v>
          </cell>
          <cell r="G98">
            <v>7795751.0239469102</v>
          </cell>
          <cell r="H98">
            <v>7832520.4344720095</v>
          </cell>
          <cell r="I98">
            <v>7628932.8537860801</v>
          </cell>
          <cell r="J98">
            <v>7951394.3190483497</v>
          </cell>
          <cell r="K98">
            <v>7697222.28924248</v>
          </cell>
          <cell r="L98">
            <v>7963621.0217024302</v>
          </cell>
          <cell r="M98">
            <v>7971060.2978726299</v>
          </cell>
          <cell r="O98">
            <v>93999817.448549673</v>
          </cell>
        </row>
        <row r="99">
          <cell r="A99" t="str">
            <v xml:space="preserve">  Member Deposits</v>
          </cell>
          <cell r="B99">
            <v>8886843.7613424994</v>
          </cell>
          <cell r="C99">
            <v>9757637.4404373709</v>
          </cell>
          <cell r="D99">
            <v>9310831.4641178399</v>
          </cell>
          <cell r="E99">
            <v>9500874.6782736499</v>
          </cell>
          <cell r="F99">
            <v>9079808.2904463094</v>
          </cell>
          <cell r="G99">
            <v>9394595.6624141503</v>
          </cell>
          <cell r="H99">
            <v>9454708.9532162193</v>
          </cell>
          <cell r="I99">
            <v>9194280.0773625802</v>
          </cell>
          <cell r="J99">
            <v>9550192.7233818397</v>
          </cell>
          <cell r="K99">
            <v>9251875.9321620706</v>
          </cell>
          <cell r="L99">
            <v>9578003.7295087203</v>
          </cell>
          <cell r="M99">
            <v>9593006.6146079209</v>
          </cell>
          <cell r="O99">
            <v>112552659.32727118</v>
          </cell>
        </row>
        <row r="100">
          <cell r="A100" t="str">
            <v xml:space="preserve">   Cuco Loan</v>
          </cell>
          <cell r="B100">
            <v>616076.71232876997</v>
          </cell>
          <cell r="C100">
            <v>480964.38356163999</v>
          </cell>
          <cell r="D100">
            <v>367846.57534247002</v>
          </cell>
          <cell r="E100">
            <v>282438.35616437998</v>
          </cell>
          <cell r="F100">
            <v>240339.7260274</v>
          </cell>
          <cell r="G100">
            <v>200093.15068493001</v>
          </cell>
          <cell r="H100">
            <v>155145.20547945</v>
          </cell>
          <cell r="I100">
            <v>144175.34246575</v>
          </cell>
          <cell r="J100">
            <v>168536.98630136999</v>
          </cell>
          <cell r="K100">
            <v>202301.36986301001</v>
          </cell>
          <cell r="L100">
            <v>209068.49315068999</v>
          </cell>
          <cell r="M100">
            <v>211490.4109589</v>
          </cell>
          <cell r="O100">
            <v>3278476.71232876</v>
          </cell>
        </row>
        <row r="101">
          <cell r="A101" t="str">
            <v xml:space="preserve">   50th Anniversary Shares</v>
          </cell>
          <cell r="B101">
            <v>236189.35430137001</v>
          </cell>
          <cell r="C101">
            <v>261495.35654795001</v>
          </cell>
          <cell r="D101">
            <v>253060.02246574999</v>
          </cell>
          <cell r="E101">
            <v>261495.35654795001</v>
          </cell>
          <cell r="F101">
            <v>253060.02246574999</v>
          </cell>
          <cell r="G101">
            <v>261495.35654795001</v>
          </cell>
          <cell r="H101">
            <v>261495.35654795001</v>
          </cell>
          <cell r="I101">
            <v>450320.29643836</v>
          </cell>
          <cell r="J101">
            <v>465330.97298630001</v>
          </cell>
          <cell r="K101">
            <v>450320.29643836</v>
          </cell>
          <cell r="L101">
            <v>465330.97298630001</v>
          </cell>
          <cell r="M101">
            <v>490580.45769862999</v>
          </cell>
          <cell r="O101">
            <v>4110173.8219726202</v>
          </cell>
        </row>
        <row r="102">
          <cell r="A102" t="str">
            <v xml:space="preserve">   Series 96 Shares</v>
          </cell>
          <cell r="B102">
            <v>143337.63394520999</v>
          </cell>
          <cell r="C102">
            <v>158695.23758218999</v>
          </cell>
          <cell r="D102">
            <v>153576.03636986</v>
          </cell>
          <cell r="E102">
            <v>158695.23758218999</v>
          </cell>
          <cell r="F102">
            <v>153576.03636986</v>
          </cell>
          <cell r="G102">
            <v>158695.23758218999</v>
          </cell>
          <cell r="H102">
            <v>158695.23758218999</v>
          </cell>
          <cell r="I102">
            <v>154900.63</v>
          </cell>
          <cell r="J102">
            <v>166907.71808903999</v>
          </cell>
          <cell r="K102">
            <v>161523.59815069</v>
          </cell>
          <cell r="L102">
            <v>166907.71808903999</v>
          </cell>
          <cell r="M102">
            <v>166907.71808903999</v>
          </cell>
          <cell r="O102">
            <v>1902418.0394315</v>
          </cell>
        </row>
        <row r="103">
          <cell r="A103" t="str">
            <v xml:space="preserve">   Series 01 Shares</v>
          </cell>
          <cell r="B103">
            <v>194428.63616438</v>
          </cell>
          <cell r="C103">
            <v>215260.27575343</v>
          </cell>
          <cell r="D103">
            <v>247768.45068492999</v>
          </cell>
          <cell r="E103">
            <v>296794.52232877002</v>
          </cell>
          <cell r="F103">
            <v>326672.56027397001</v>
          </cell>
          <cell r="G103">
            <v>378328.76890411001</v>
          </cell>
          <cell r="H103">
            <v>419095.89219177997</v>
          </cell>
          <cell r="I103">
            <v>208316.39589041</v>
          </cell>
          <cell r="J103">
            <v>215260.27575343</v>
          </cell>
          <cell r="K103">
            <v>208316.39589041</v>
          </cell>
          <cell r="L103">
            <v>226984.44178081999</v>
          </cell>
          <cell r="M103">
            <v>226984.44178081999</v>
          </cell>
          <cell r="O103">
            <v>3164211.0573972599</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-44.905479450000001</v>
          </cell>
          <cell r="C106">
            <v>-49.716780819999997</v>
          </cell>
          <cell r="D106">
            <v>-48.113013700000003</v>
          </cell>
          <cell r="E106">
            <v>-49.716780819999997</v>
          </cell>
          <cell r="F106">
            <v>-48.113013700000003</v>
          </cell>
          <cell r="G106">
            <v>-49.716780819999997</v>
          </cell>
          <cell r="H106">
            <v>-49.716780819999997</v>
          </cell>
          <cell r="I106">
            <v>-48.113013700000003</v>
          </cell>
          <cell r="J106">
            <v>-49.716780819999997</v>
          </cell>
          <cell r="K106">
            <v>-48.113013700000003</v>
          </cell>
          <cell r="L106">
            <v>-49.716780819999997</v>
          </cell>
          <cell r="M106">
            <v>-49.716780819999997</v>
          </cell>
          <cell r="O106">
            <v>-585.37499998999999</v>
          </cell>
        </row>
        <row r="107">
          <cell r="A107" t="str">
            <v xml:space="preserve">  Other Liabilities</v>
          </cell>
          <cell r="B107">
            <v>1189987.4312602801</v>
          </cell>
          <cell r="C107">
            <v>1116365.53666439</v>
          </cell>
          <cell r="D107">
            <v>1022202.97184931</v>
          </cell>
          <cell r="E107">
            <v>999373.75584246998</v>
          </cell>
          <cell r="F107">
            <v>973600.23212327994</v>
          </cell>
          <cell r="G107">
            <v>998562.79693835997</v>
          </cell>
          <cell r="H107">
            <v>994381.97502054996</v>
          </cell>
          <cell r="I107">
            <v>957664.55178082001</v>
          </cell>
          <cell r="J107">
            <v>1015986.23634932</v>
          </cell>
          <cell r="K107">
            <v>1022413.54732877</v>
          </cell>
          <cell r="L107">
            <v>1068241.9092260301</v>
          </cell>
          <cell r="M107">
            <v>1095913.31174657</v>
          </cell>
          <cell r="O107">
            <v>12454694.25613015</v>
          </cell>
        </row>
        <row r="108">
          <cell r="A108" t="str">
            <v xml:space="preserve"> Total Interest Expense</v>
          </cell>
          <cell r="B108">
            <v>10076831.1926028</v>
          </cell>
          <cell r="C108">
            <v>10874002.977101799</v>
          </cell>
          <cell r="D108">
            <v>10333034.435967101</v>
          </cell>
          <cell r="E108">
            <v>10500248.434116101</v>
          </cell>
          <cell r="F108">
            <v>10053408.5225696</v>
          </cell>
          <cell r="G108">
            <v>10393158.459352501</v>
          </cell>
          <cell r="H108">
            <v>10449090.928236799</v>
          </cell>
          <cell r="I108">
            <v>10151944.6291434</v>
          </cell>
          <cell r="J108">
            <v>10566178.959731201</v>
          </cell>
          <cell r="K108">
            <v>10274289.4794908</v>
          </cell>
          <cell r="L108">
            <v>10646245.638734801</v>
          </cell>
          <cell r="M108">
            <v>10688919.9263545</v>
          </cell>
          <cell r="O108">
            <v>125007353.58340143</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216082.19178081999</v>
          </cell>
          <cell r="C113">
            <v>295349.31506848999</v>
          </cell>
          <cell r="D113">
            <v>285821.91780822002</v>
          </cell>
          <cell r="E113">
            <v>295349.31506848999</v>
          </cell>
          <cell r="F113">
            <v>285821.91780822002</v>
          </cell>
          <cell r="G113">
            <v>295349.31506848999</v>
          </cell>
          <cell r="H113">
            <v>295349.31506848999</v>
          </cell>
          <cell r="I113">
            <v>274869.8630137</v>
          </cell>
          <cell r="J113">
            <v>269232.87671232998</v>
          </cell>
          <cell r="K113">
            <v>260547.94520548001</v>
          </cell>
          <cell r="L113">
            <v>269232.87671232998</v>
          </cell>
          <cell r="M113">
            <v>191643.83561643999</v>
          </cell>
          <cell r="O113">
            <v>3234650.6849314999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216082.19178081999</v>
          </cell>
          <cell r="C115">
            <v>295349.31506848999</v>
          </cell>
          <cell r="D115">
            <v>285821.91780822002</v>
          </cell>
          <cell r="E115">
            <v>295349.31506848999</v>
          </cell>
          <cell r="F115">
            <v>285821.91780822002</v>
          </cell>
          <cell r="G115">
            <v>295349.31506848999</v>
          </cell>
          <cell r="H115">
            <v>295349.31506848999</v>
          </cell>
          <cell r="I115">
            <v>274869.8630137</v>
          </cell>
          <cell r="J115">
            <v>269232.87671232998</v>
          </cell>
          <cell r="K115">
            <v>260547.94520548001</v>
          </cell>
          <cell r="L115">
            <v>269232.87671232998</v>
          </cell>
          <cell r="M115">
            <v>191643.83561643999</v>
          </cell>
          <cell r="O115">
            <v>3234650.6849314999</v>
          </cell>
        </row>
        <row r="117">
          <cell r="A117" t="str">
            <v xml:space="preserve"> Net Interest Income</v>
          </cell>
          <cell r="B117">
            <v>7707813.1842667703</v>
          </cell>
          <cell r="C117">
            <v>8599849.9751558695</v>
          </cell>
          <cell r="D117">
            <v>8348388.2151197698</v>
          </cell>
          <cell r="E117">
            <v>8804747.5213237405</v>
          </cell>
          <cell r="F117">
            <v>8567754.7144725192</v>
          </cell>
          <cell r="G117">
            <v>8779341.6403166298</v>
          </cell>
          <cell r="H117">
            <v>8743219.6220147796</v>
          </cell>
          <cell r="I117">
            <v>8391795.4184984304</v>
          </cell>
          <cell r="J117">
            <v>8572211.5487512294</v>
          </cell>
          <cell r="K117">
            <v>8276903.7518380396</v>
          </cell>
          <cell r="L117">
            <v>8522249.4819153901</v>
          </cell>
          <cell r="M117">
            <v>8403613.0945678707</v>
          </cell>
          <cell r="O117">
            <v>101717888.16824102</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552564</v>
          </cell>
          <cell r="O119">
            <v>6341325</v>
          </cell>
        </row>
        <row r="121">
          <cell r="A121" t="str">
            <v>Other Income:</v>
          </cell>
        </row>
        <row r="122">
          <cell r="A122" t="str">
            <v xml:space="preserve"> Other Income</v>
          </cell>
          <cell r="B122">
            <v>2941687</v>
          </cell>
          <cell r="C122">
            <v>2879289</v>
          </cell>
          <cell r="D122">
            <v>3010075</v>
          </cell>
          <cell r="E122">
            <v>2884971</v>
          </cell>
          <cell r="F122">
            <v>2942131</v>
          </cell>
          <cell r="G122">
            <v>3035173</v>
          </cell>
          <cell r="H122">
            <v>2881230</v>
          </cell>
          <cell r="I122">
            <v>2883780</v>
          </cell>
          <cell r="J122">
            <v>2873349</v>
          </cell>
          <cell r="K122">
            <v>2870645</v>
          </cell>
          <cell r="L122">
            <v>3001714</v>
          </cell>
          <cell r="M122">
            <v>3077055</v>
          </cell>
          <cell r="O122">
            <v>35281099</v>
          </cell>
        </row>
        <row r="124">
          <cell r="A124" t="str">
            <v>Other Expense:</v>
          </cell>
        </row>
        <row r="125">
          <cell r="A125" t="str">
            <v xml:space="preserve"> Other Expense</v>
          </cell>
          <cell r="B125">
            <v>8691652</v>
          </cell>
          <cell r="C125">
            <v>9719147</v>
          </cell>
          <cell r="D125">
            <v>9419134</v>
          </cell>
          <cell r="E125">
            <v>9360339</v>
          </cell>
          <cell r="F125">
            <v>9238537</v>
          </cell>
          <cell r="G125">
            <v>9206182</v>
          </cell>
          <cell r="H125">
            <v>8870555</v>
          </cell>
          <cell r="I125">
            <v>9124675</v>
          </cell>
          <cell r="J125">
            <v>9218907</v>
          </cell>
          <cell r="K125">
            <v>8813158</v>
          </cell>
          <cell r="L125">
            <v>9514139</v>
          </cell>
          <cell r="M125">
            <v>9664030</v>
          </cell>
          <cell r="O125">
            <v>110840455</v>
          </cell>
        </row>
        <row r="127">
          <cell r="A127" t="str">
            <v>Income Before Adjustments &amp; Taxes</v>
          </cell>
          <cell r="B127">
            <v>1431597.1842667703</v>
          </cell>
          <cell r="C127">
            <v>1233740.9751558695</v>
          </cell>
          <cell r="D127">
            <v>1413078.2151197698</v>
          </cell>
          <cell r="E127">
            <v>1803128.5213237405</v>
          </cell>
          <cell r="F127">
            <v>1745097.7144725192</v>
          </cell>
          <cell r="G127">
            <v>2082081.6403166298</v>
          </cell>
          <cell r="H127">
            <v>2227643.6220147796</v>
          </cell>
          <cell r="I127">
            <v>1624649.4184984304</v>
          </cell>
          <cell r="J127">
            <v>1700402.5487512294</v>
          </cell>
          <cell r="K127">
            <v>1808139.7518380396</v>
          </cell>
          <cell r="L127">
            <v>1483573.4819153901</v>
          </cell>
          <cell r="M127">
            <v>1264074.0945678707</v>
          </cell>
          <cell r="O127">
            <v>19817207.168241024</v>
          </cell>
        </row>
        <row r="129">
          <cell r="A129" t="str">
            <v xml:space="preserve"> Pretax Income</v>
          </cell>
          <cell r="B129">
            <v>1431597.18426677</v>
          </cell>
          <cell r="C129">
            <v>1233740.97515587</v>
          </cell>
          <cell r="D129">
            <v>1413078.21511977</v>
          </cell>
          <cell r="E129">
            <v>1803128.52132374</v>
          </cell>
          <cell r="F129">
            <v>1745097.7144725199</v>
          </cell>
          <cell r="G129">
            <v>2082081.64031663</v>
          </cell>
          <cell r="H129">
            <v>2227643.6220147801</v>
          </cell>
          <cell r="I129">
            <v>1624649.4184984399</v>
          </cell>
          <cell r="J129">
            <v>1700402.5487512399</v>
          </cell>
          <cell r="K129">
            <v>1808139.7518380401</v>
          </cell>
          <cell r="L129">
            <v>1483573.4819153899</v>
          </cell>
          <cell r="M129">
            <v>1264074.09456788</v>
          </cell>
          <cell r="O129">
            <v>19817207.168241069</v>
          </cell>
        </row>
        <row r="130">
          <cell r="A130" t="str">
            <v xml:space="preserve"> Local Tax #1</v>
          </cell>
          <cell r="B130">
            <v>266563.39571042999</v>
          </cell>
          <cell r="C130">
            <v>229722.56957404001</v>
          </cell>
          <cell r="D130">
            <v>263115.16365533002</v>
          </cell>
          <cell r="E130">
            <v>335742.53067047999</v>
          </cell>
          <cell r="F130">
            <v>324937.19443475001</v>
          </cell>
          <cell r="G130">
            <v>387683.60142694</v>
          </cell>
          <cell r="H130">
            <v>414787.24241916998</v>
          </cell>
          <cell r="I130">
            <v>302509.72172441002</v>
          </cell>
          <cell r="J130">
            <v>316614.95457747998</v>
          </cell>
          <cell r="K130">
            <v>336675.62179226999</v>
          </cell>
          <cell r="L130">
            <v>276241.38233264</v>
          </cell>
          <cell r="M130">
            <v>235370.59640854999</v>
          </cell>
          <cell r="O130">
            <v>3689963.9747264902</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266563.39571042999</v>
          </cell>
          <cell r="C134">
            <v>229722.56957404001</v>
          </cell>
          <cell r="D134">
            <v>263115.16365533002</v>
          </cell>
          <cell r="E134">
            <v>335742.53067047999</v>
          </cell>
          <cell r="F134">
            <v>324937.19443475001</v>
          </cell>
          <cell r="G134">
            <v>387683.60142694</v>
          </cell>
          <cell r="H134">
            <v>414787.24241916998</v>
          </cell>
          <cell r="I134">
            <v>302509.72172441002</v>
          </cell>
          <cell r="J134">
            <v>316614.95457747998</v>
          </cell>
          <cell r="K134">
            <v>336675.62179226999</v>
          </cell>
          <cell r="L134">
            <v>276241.38233264</v>
          </cell>
          <cell r="M134">
            <v>235370.59640854999</v>
          </cell>
          <cell r="O134">
            <v>3689963.9747264902</v>
          </cell>
        </row>
        <row r="136">
          <cell r="A136" t="str">
            <v xml:space="preserve"> Net Tax</v>
          </cell>
          <cell r="B136">
            <v>266563.39571042999</v>
          </cell>
          <cell r="C136">
            <v>229722.56957404001</v>
          </cell>
          <cell r="D136">
            <v>263115.16365533002</v>
          </cell>
          <cell r="E136">
            <v>335742.53067047999</v>
          </cell>
          <cell r="F136">
            <v>324937.19443475001</v>
          </cell>
          <cell r="G136">
            <v>387683.60142694</v>
          </cell>
          <cell r="H136">
            <v>414787.24241916998</v>
          </cell>
          <cell r="I136">
            <v>302509.72172441002</v>
          </cell>
          <cell r="J136">
            <v>316614.95457747998</v>
          </cell>
          <cell r="K136">
            <v>336675.62179226999</v>
          </cell>
          <cell r="L136">
            <v>276241.38233264</v>
          </cell>
          <cell r="M136">
            <v>235370.59640854999</v>
          </cell>
          <cell r="O136">
            <v>3689963.9747264902</v>
          </cell>
        </row>
        <row r="138">
          <cell r="A138" t="str">
            <v xml:space="preserve"> Net Income</v>
          </cell>
          <cell r="B138">
            <v>1165033.7885563399</v>
          </cell>
          <cell r="C138">
            <v>1004018.40558184</v>
          </cell>
          <cell r="D138">
            <v>1149963.0514644401</v>
          </cell>
          <cell r="E138">
            <v>1467385.9906532599</v>
          </cell>
          <cell r="F138">
            <v>1420160.52003777</v>
          </cell>
          <cell r="G138">
            <v>1694398.0388896901</v>
          </cell>
          <cell r="H138">
            <v>1812856.3795956201</v>
          </cell>
          <cell r="I138">
            <v>1322139.6967740301</v>
          </cell>
          <cell r="J138">
            <v>1383787.5941737599</v>
          </cell>
          <cell r="K138">
            <v>1471464.13004577</v>
          </cell>
          <cell r="L138">
            <v>1207332.0995827499</v>
          </cell>
          <cell r="M138">
            <v>1028703.49815933</v>
          </cell>
          <cell r="O138">
            <v>16127243.1935146</v>
          </cell>
        </row>
      </sheetData>
      <sheetData sheetId="33" refreshError="1">
        <row r="4">
          <cell r="A4" t="str">
            <v>Meridian Credit Union Limited</v>
          </cell>
        </row>
        <row r="5">
          <cell r="A5" t="str">
            <v>ROLL DN 6Mo</v>
          </cell>
        </row>
        <row r="6">
          <cell r="A6" t="str">
            <v>ROLL DN 6Mo</v>
          </cell>
        </row>
        <row r="8">
          <cell r="A8" t="str">
            <v>Interest Income:</v>
          </cell>
        </row>
        <row r="9">
          <cell r="A9" t="str">
            <v xml:space="preserve">   League Account</v>
          </cell>
          <cell r="B9">
            <v>1061.6438356199999</v>
          </cell>
          <cell r="C9">
            <v>1027.3972602700001</v>
          </cell>
          <cell r="D9">
            <v>1061.6438356199999</v>
          </cell>
          <cell r="E9">
            <v>1027.3972602700001</v>
          </cell>
          <cell r="F9">
            <v>1061.6438356199999</v>
          </cell>
          <cell r="G9">
            <v>1061.6438356199999</v>
          </cell>
          <cell r="H9">
            <v>1027.3972602700001</v>
          </cell>
          <cell r="I9">
            <v>1061.6438356199999</v>
          </cell>
          <cell r="J9">
            <v>1027.3972602700001</v>
          </cell>
          <cell r="K9">
            <v>1061.6438356199999</v>
          </cell>
          <cell r="L9">
            <v>1061.6438356199999</v>
          </cell>
          <cell r="M9">
            <v>958.90410958999996</v>
          </cell>
          <cell r="O9">
            <v>12500.000000010001</v>
          </cell>
        </row>
        <row r="10">
          <cell r="A10" t="str">
            <v xml:space="preserve">  Cash &amp; Due</v>
          </cell>
          <cell r="B10">
            <v>1061.6438356199999</v>
          </cell>
          <cell r="C10">
            <v>1027.3972602700001</v>
          </cell>
          <cell r="D10">
            <v>1061.6438356199999</v>
          </cell>
          <cell r="E10">
            <v>1027.3972602700001</v>
          </cell>
          <cell r="F10">
            <v>1061.6438356199999</v>
          </cell>
          <cell r="G10">
            <v>1061.6438356199999</v>
          </cell>
          <cell r="H10">
            <v>1027.3972602700001</v>
          </cell>
          <cell r="I10">
            <v>1061.6438356199999</v>
          </cell>
          <cell r="J10">
            <v>1027.3972602700001</v>
          </cell>
          <cell r="K10">
            <v>1061.6438356199999</v>
          </cell>
          <cell r="L10">
            <v>1061.6438356199999</v>
          </cell>
          <cell r="M10">
            <v>958.90410958999996</v>
          </cell>
          <cell r="O10">
            <v>12500.000000010001</v>
          </cell>
        </row>
        <row r="11">
          <cell r="A11" t="str">
            <v xml:space="preserve">   Short Market</v>
          </cell>
          <cell r="B11">
            <v>3506.5970109599998</v>
          </cell>
          <cell r="C11">
            <v>1899.6749972600001</v>
          </cell>
          <cell r="D11">
            <v>2820.5896465800001</v>
          </cell>
          <cell r="E11">
            <v>2818.9945479500002</v>
          </cell>
          <cell r="F11">
            <v>3374.9283917799999</v>
          </cell>
          <cell r="G11">
            <v>4713.1708246600001</v>
          </cell>
          <cell r="H11">
            <v>5203.7306904099996</v>
          </cell>
          <cell r="I11">
            <v>6466.8630657499998</v>
          </cell>
          <cell r="J11">
            <v>8212.2341863000001</v>
          </cell>
          <cell r="K11">
            <v>9659.7786849299991</v>
          </cell>
          <cell r="L11">
            <v>10660.37329863</v>
          </cell>
          <cell r="M11">
            <v>7284.1595725999996</v>
          </cell>
          <cell r="O11">
            <v>66621.094917809998</v>
          </cell>
        </row>
        <row r="12">
          <cell r="A12" t="str">
            <v xml:space="preserve">   CUCO Liquidity Reserve</v>
          </cell>
          <cell r="B12">
            <v>912611.69521717005</v>
          </cell>
          <cell r="C12">
            <v>874222.66626810003</v>
          </cell>
          <cell r="D12">
            <v>893867.50107257999</v>
          </cell>
          <cell r="E12">
            <v>838050.32214498997</v>
          </cell>
          <cell r="F12">
            <v>840894.15208850999</v>
          </cell>
          <cell r="G12">
            <v>829340.78833840997</v>
          </cell>
          <cell r="H12">
            <v>779938.65895577997</v>
          </cell>
          <cell r="I12">
            <v>783170.64784452005</v>
          </cell>
          <cell r="J12">
            <v>740524.53122292005</v>
          </cell>
          <cell r="K12">
            <v>754425.80698622996</v>
          </cell>
          <cell r="L12">
            <v>744514.96031918004</v>
          </cell>
          <cell r="M12">
            <v>651215.52339107997</v>
          </cell>
          <cell r="O12">
            <v>9642777.2538494691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32012.613536950001</v>
          </cell>
          <cell r="C14">
            <v>22968.64145245</v>
          </cell>
          <cell r="D14">
            <v>16922.55401267</v>
          </cell>
          <cell r="E14">
            <v>13385.65073297</v>
          </cell>
          <cell r="F14">
            <v>13567.86175419</v>
          </cell>
          <cell r="G14">
            <v>13554.223887280001</v>
          </cell>
          <cell r="H14">
            <v>13114.351361020001</v>
          </cell>
          <cell r="I14">
            <v>13558.993861000001</v>
          </cell>
          <cell r="J14">
            <v>13119.35381638</v>
          </cell>
          <cell r="K14">
            <v>13554.49149305</v>
          </cell>
          <cell r="L14">
            <v>13556.58391485</v>
          </cell>
          <cell r="M14">
            <v>12244.65159739</v>
          </cell>
          <cell r="O14">
            <v>191559.97142019999</v>
          </cell>
        </row>
        <row r="15">
          <cell r="A15" t="str">
            <v xml:space="preserve">   Long Term Investments</v>
          </cell>
          <cell r="B15">
            <v>14906.726025669999</v>
          </cell>
          <cell r="C15">
            <v>14425.86389572</v>
          </cell>
          <cell r="D15">
            <v>14906.726025579999</v>
          </cell>
          <cell r="E15">
            <v>14425.86389572</v>
          </cell>
          <cell r="F15">
            <v>14906.726025579999</v>
          </cell>
          <cell r="G15">
            <v>14906.726025579999</v>
          </cell>
          <cell r="H15">
            <v>14425.86389572</v>
          </cell>
          <cell r="I15">
            <v>14901.225158110001</v>
          </cell>
          <cell r="J15">
            <v>14416.108633440001</v>
          </cell>
          <cell r="K15">
            <v>14896.601862969999</v>
          </cell>
          <cell r="L15">
            <v>14896.60147888</v>
          </cell>
          <cell r="M15">
            <v>13454.994881049999</v>
          </cell>
          <cell r="O15">
            <v>175470.02780402001</v>
          </cell>
        </row>
        <row r="16">
          <cell r="A16" t="str">
            <v xml:space="preserve">   Asset Balancing Account</v>
          </cell>
          <cell r="B16">
            <v>29129.772701360002</v>
          </cell>
          <cell r="C16">
            <v>44072.649414730004</v>
          </cell>
          <cell r="D16">
            <v>52471.623999440002</v>
          </cell>
          <cell r="E16">
            <v>48815.598019780002</v>
          </cell>
          <cell r="F16">
            <v>58324.914526300003</v>
          </cell>
          <cell r="G16">
            <v>61697.884041450001</v>
          </cell>
          <cell r="H16">
            <v>58866.556460729997</v>
          </cell>
          <cell r="I16">
            <v>62075.63033729</v>
          </cell>
          <cell r="J16">
            <v>63028.346672510001</v>
          </cell>
          <cell r="K16">
            <v>68815.484332819993</v>
          </cell>
          <cell r="L16">
            <v>78568.390802380003</v>
          </cell>
          <cell r="M16">
            <v>74928.293173009995</v>
          </cell>
          <cell r="O16">
            <v>700795.14448180003</v>
          </cell>
        </row>
        <row r="17">
          <cell r="A17" t="str">
            <v xml:space="preserve">  Total Investments</v>
          </cell>
          <cell r="B17">
            <v>992167.40449211001</v>
          </cell>
          <cell r="C17">
            <v>957589.49602825998</v>
          </cell>
          <cell r="D17">
            <v>980988.99475684995</v>
          </cell>
          <cell r="E17">
            <v>917496.42934141005</v>
          </cell>
          <cell r="F17">
            <v>931068.58278636006</v>
          </cell>
          <cell r="G17">
            <v>924212.79311738</v>
          </cell>
          <cell r="H17">
            <v>871549.16136366001</v>
          </cell>
          <cell r="I17">
            <v>880173.36026667</v>
          </cell>
          <cell r="J17">
            <v>839300.57453155005</v>
          </cell>
          <cell r="K17">
            <v>861352.16336000001</v>
          </cell>
          <cell r="L17">
            <v>862196.90981392004</v>
          </cell>
          <cell r="M17">
            <v>759127.62261513004</v>
          </cell>
          <cell r="O17">
            <v>10777223.492473301</v>
          </cell>
        </row>
        <row r="18">
          <cell r="A18" t="str">
            <v xml:space="preserve">    Variable Rate Mortgages</v>
          </cell>
          <cell r="B18">
            <v>838680.67883771996</v>
          </cell>
          <cell r="C18">
            <v>739889.84896932996</v>
          </cell>
          <cell r="D18">
            <v>677006.88597973005</v>
          </cell>
          <cell r="E18">
            <v>663610.44763228996</v>
          </cell>
          <cell r="F18">
            <v>695489.74792183004</v>
          </cell>
          <cell r="G18">
            <v>707494.84984575002</v>
          </cell>
          <cell r="H18">
            <v>697114.82444819005</v>
          </cell>
          <cell r="I18">
            <v>733733.77773157996</v>
          </cell>
          <cell r="J18">
            <v>722194.94020904996</v>
          </cell>
          <cell r="K18">
            <v>759143.57315481</v>
          </cell>
          <cell r="L18">
            <v>769735.62806347001</v>
          </cell>
          <cell r="M18">
            <v>702690.68307906995</v>
          </cell>
          <cell r="O18">
            <v>8706785.8858728204</v>
          </cell>
        </row>
        <row r="19">
          <cell r="A19" t="str">
            <v xml:space="preserve">    6 Month Mortgage</v>
          </cell>
          <cell r="B19">
            <v>12841.101661680001</v>
          </cell>
          <cell r="C19">
            <v>11803.5291784</v>
          </cell>
          <cell r="D19">
            <v>11679.44506039</v>
          </cell>
          <cell r="E19">
            <v>11023.08105269</v>
          </cell>
          <cell r="F19">
            <v>11144.8490394</v>
          </cell>
          <cell r="G19">
            <v>10706.904137109999</v>
          </cell>
          <cell r="H19">
            <v>10213.25553654</v>
          </cell>
          <cell r="I19">
            <v>10630.20959124</v>
          </cell>
          <cell r="J19">
            <v>10347.5011474</v>
          </cell>
          <cell r="K19">
            <v>10757.08503233</v>
          </cell>
          <cell r="L19">
            <v>10812.79427925</v>
          </cell>
          <cell r="M19">
            <v>9804.5470812299991</v>
          </cell>
          <cell r="O19">
            <v>131764.30279766</v>
          </cell>
        </row>
        <row r="20">
          <cell r="A20" t="str">
            <v xml:space="preserve">    1 Year Mortgage</v>
          </cell>
          <cell r="B20">
            <v>191638.29035607001</v>
          </cell>
          <cell r="C20">
            <v>179665.91920084</v>
          </cell>
          <cell r="D20">
            <v>178036.52211838</v>
          </cell>
          <cell r="E20">
            <v>163692.75105644</v>
          </cell>
          <cell r="F20">
            <v>160701.02303131999</v>
          </cell>
          <cell r="G20">
            <v>152188.98367630001</v>
          </cell>
          <cell r="H20">
            <v>139147.54766561001</v>
          </cell>
          <cell r="I20">
            <v>136698.78380342</v>
          </cell>
          <cell r="J20">
            <v>128390.87645402001</v>
          </cell>
          <cell r="K20">
            <v>130571.05050939</v>
          </cell>
          <cell r="L20">
            <v>129024.95741145</v>
          </cell>
          <cell r="M20">
            <v>115424.69814512999</v>
          </cell>
          <cell r="O20">
            <v>1805181.4034283699</v>
          </cell>
        </row>
        <row r="21">
          <cell r="A21" t="str">
            <v xml:space="preserve">    2 Year Mortgage</v>
          </cell>
          <cell r="B21">
            <v>144855.78319983999</v>
          </cell>
          <cell r="C21">
            <v>138167.66031976001</v>
          </cell>
          <cell r="D21">
            <v>141127.49412351</v>
          </cell>
          <cell r="E21">
            <v>134819.92855400001</v>
          </cell>
          <cell r="F21">
            <v>137350.35348841001</v>
          </cell>
          <cell r="G21">
            <v>135431.36220376001</v>
          </cell>
          <cell r="H21">
            <v>128188.30397177</v>
          </cell>
          <cell r="I21">
            <v>128986.25244900001</v>
          </cell>
          <cell r="J21">
            <v>122153.10517441999</v>
          </cell>
          <cell r="K21">
            <v>124455.6788061</v>
          </cell>
          <cell r="L21">
            <v>122724.47557600999</v>
          </cell>
          <cell r="M21">
            <v>109749.79825721</v>
          </cell>
          <cell r="O21">
            <v>1568010.19612379</v>
          </cell>
        </row>
        <row r="22">
          <cell r="A22" t="str">
            <v xml:space="preserve">    3 Year Mortgage</v>
          </cell>
          <cell r="B22">
            <v>365120.13117711002</v>
          </cell>
          <cell r="C22">
            <v>351629.06349054998</v>
          </cell>
          <cell r="D22">
            <v>361347.45294334</v>
          </cell>
          <cell r="E22">
            <v>347950.75783621002</v>
          </cell>
          <cell r="F22">
            <v>358271.80321203999</v>
          </cell>
          <cell r="G22">
            <v>357076.24110593001</v>
          </cell>
          <cell r="H22">
            <v>344235.53902794002</v>
          </cell>
          <cell r="I22">
            <v>353049.94435506</v>
          </cell>
          <cell r="J22">
            <v>336036.67308476003</v>
          </cell>
          <cell r="K22">
            <v>339969.70979564002</v>
          </cell>
          <cell r="L22">
            <v>335403.03232836002</v>
          </cell>
          <cell r="M22">
            <v>300847.25873752998</v>
          </cell>
          <cell r="O22">
            <v>4150937.6070944699</v>
          </cell>
        </row>
        <row r="23">
          <cell r="A23" t="str">
            <v xml:space="preserve">    4 Year Mortgage</v>
          </cell>
          <cell r="B23">
            <v>3922394.9780935198</v>
          </cell>
          <cell r="C23">
            <v>3784769.9311158401</v>
          </cell>
          <cell r="D23">
            <v>3899861.99130229</v>
          </cell>
          <cell r="E23">
            <v>3761960.0601696302</v>
          </cell>
          <cell r="F23">
            <v>3878102.8258231101</v>
          </cell>
          <cell r="G23">
            <v>3872373.0349088698</v>
          </cell>
          <cell r="H23">
            <v>3746156.52847915</v>
          </cell>
          <cell r="I23">
            <v>3872608.5545217199</v>
          </cell>
          <cell r="J23">
            <v>3744807.9571751701</v>
          </cell>
          <cell r="K23">
            <v>3866186.2965476401</v>
          </cell>
          <cell r="L23">
            <v>3860939.7260714401</v>
          </cell>
          <cell r="M23">
            <v>3481138.21863259</v>
          </cell>
          <cell r="O23">
            <v>45691300.10284096</v>
          </cell>
        </row>
        <row r="24">
          <cell r="A24" t="str">
            <v xml:space="preserve">    5 Year Mortgage</v>
          </cell>
          <cell r="B24">
            <v>3546939.7387843598</v>
          </cell>
          <cell r="C24">
            <v>3419719.8983197999</v>
          </cell>
          <cell r="D24">
            <v>3522735.16569005</v>
          </cell>
          <cell r="E24">
            <v>3395996.1992241</v>
          </cell>
          <cell r="F24">
            <v>3497440.0411884799</v>
          </cell>
          <cell r="G24">
            <v>3490717.4298380902</v>
          </cell>
          <cell r="H24">
            <v>3373900.6533121401</v>
          </cell>
          <cell r="I24">
            <v>3487250.7286543199</v>
          </cell>
          <cell r="J24">
            <v>3374065.7635675198</v>
          </cell>
          <cell r="K24">
            <v>3485832.63568071</v>
          </cell>
          <cell r="L24">
            <v>3485254.7451794501</v>
          </cell>
          <cell r="M24">
            <v>3146774.1518047</v>
          </cell>
          <cell r="O24">
            <v>41226627.151243716</v>
          </cell>
        </row>
        <row r="25">
          <cell r="A25" t="str">
            <v xml:space="preserve">    7 Year Mortgage</v>
          </cell>
          <cell r="B25">
            <v>530781.22835267999</v>
          </cell>
          <cell r="C25">
            <v>513097.71751917998</v>
          </cell>
          <cell r="D25">
            <v>529874.04867836996</v>
          </cell>
          <cell r="E25">
            <v>512334.52672408998</v>
          </cell>
          <cell r="F25">
            <v>529471.45628962002</v>
          </cell>
          <cell r="G25">
            <v>529866.10977514996</v>
          </cell>
          <cell r="H25">
            <v>513502.98701054999</v>
          </cell>
          <cell r="I25">
            <v>530355.20527953003</v>
          </cell>
          <cell r="J25">
            <v>512113.92576140998</v>
          </cell>
          <cell r="K25">
            <v>529159.45881971996</v>
          </cell>
          <cell r="L25">
            <v>529521.47193004994</v>
          </cell>
          <cell r="M25">
            <v>478533.71873590001</v>
          </cell>
          <cell r="O25">
            <v>6238611.85487625</v>
          </cell>
        </row>
        <row r="26">
          <cell r="A26" t="str">
            <v xml:space="preserve">    10 Year Mortgage</v>
          </cell>
          <cell r="B26">
            <v>42114.148266390002</v>
          </cell>
          <cell r="C26">
            <v>40748.804687720003</v>
          </cell>
          <cell r="D26">
            <v>42137.640485360003</v>
          </cell>
          <cell r="E26">
            <v>40802.213712639998</v>
          </cell>
          <cell r="F26">
            <v>42220.86105064</v>
          </cell>
          <cell r="G26">
            <v>42303.800724729997</v>
          </cell>
          <cell r="H26">
            <v>41052.731787960001</v>
          </cell>
          <cell r="I26">
            <v>42575.373321320003</v>
          </cell>
          <cell r="J26">
            <v>41320.504167580002</v>
          </cell>
          <cell r="K26">
            <v>42829.540688380002</v>
          </cell>
          <cell r="L26">
            <v>42929.296919369997</v>
          </cell>
          <cell r="M26">
            <v>38835.890838749998</v>
          </cell>
          <cell r="O26">
            <v>499870.80665083998</v>
          </cell>
        </row>
        <row r="27">
          <cell r="A27" t="str">
            <v xml:space="preserve">    Securitized Contra</v>
          </cell>
          <cell r="B27">
            <v>-1235232.27137477</v>
          </cell>
          <cell r="C27">
            <v>-1013515.32755203</v>
          </cell>
          <cell r="D27">
            <v>-1009220.78468303</v>
          </cell>
          <cell r="E27">
            <v>-930147.29337164003</v>
          </cell>
          <cell r="F27">
            <v>-905599.87566932</v>
          </cell>
          <cell r="G27">
            <v>-853432.56471447996</v>
          </cell>
          <cell r="H27">
            <v>-779771.77367618005</v>
          </cell>
          <cell r="I27">
            <v>-754482.4317366</v>
          </cell>
          <cell r="J27">
            <v>-680514.99536635005</v>
          </cell>
          <cell r="K27">
            <v>-650599.96573763003</v>
          </cell>
          <cell r="L27">
            <v>-607728.75526311004</v>
          </cell>
          <cell r="M27">
            <v>-522067.32538087002</v>
          </cell>
          <cell r="O27">
            <v>-9942313.3645260092</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-1268767.4553171699</v>
          </cell>
          <cell r="C29">
            <v>-1215801.8622745499</v>
          </cell>
          <cell r="D29">
            <v>-1243233.29486749</v>
          </cell>
          <cell r="E29">
            <v>-1190955.3942218199</v>
          </cell>
          <cell r="F29">
            <v>-1217666.25046241</v>
          </cell>
          <cell r="G29">
            <v>-1204938.1088722099</v>
          </cell>
          <cell r="H29">
            <v>-1154424.7629319699</v>
          </cell>
          <cell r="I29">
            <v>-1176792.48190851</v>
          </cell>
          <cell r="J29">
            <v>-1115553.82030136</v>
          </cell>
          <cell r="K29">
            <v>-1127318.3925406099</v>
          </cell>
          <cell r="L29">
            <v>-1105701.89879758</v>
          </cell>
          <cell r="M29">
            <v>-980729.90615031996</v>
          </cell>
          <cell r="O29">
            <v>-14001883.628645999</v>
          </cell>
        </row>
        <row r="30">
          <cell r="A30" t="str">
            <v xml:space="preserve">    New CMB Contra</v>
          </cell>
          <cell r="B30">
            <v>-511560.77560259</v>
          </cell>
          <cell r="C30">
            <v>-536920.98965119</v>
          </cell>
          <cell r="D30">
            <v>-548492.14466207998</v>
          </cell>
          <cell r="E30">
            <v>-572215.57194851001</v>
          </cell>
          <cell r="F30">
            <v>-633643.54692443996</v>
          </cell>
          <cell r="G30">
            <v>-626430.11872468004</v>
          </cell>
          <cell r="H30">
            <v>-646833.60070098005</v>
          </cell>
          <cell r="I30">
            <v>-709792.47605139005</v>
          </cell>
          <cell r="J30">
            <v>-679076.30914082006</v>
          </cell>
          <cell r="K30">
            <v>-742877.51562431001</v>
          </cell>
          <cell r="L30">
            <v>-783408.53091582004</v>
          </cell>
          <cell r="M30">
            <v>-699553.46239479003</v>
          </cell>
          <cell r="O30">
            <v>-7690805.0423416002</v>
          </cell>
        </row>
        <row r="31">
          <cell r="A31" t="str">
            <v xml:space="preserve">   Retail  Mortgages</v>
          </cell>
          <cell r="B31">
            <v>6579805.5764348404</v>
          </cell>
          <cell r="C31">
            <v>6413254.1933236504</v>
          </cell>
          <cell r="D31">
            <v>6562860.4221688202</v>
          </cell>
          <cell r="E31">
            <v>6338871.7064201199</v>
          </cell>
          <cell r="F31">
            <v>6553283.2879886804</v>
          </cell>
          <cell r="G31">
            <v>6613357.9239043202</v>
          </cell>
          <cell r="H31">
            <v>6412482.23393072</v>
          </cell>
          <cell r="I31">
            <v>6654821.4400106901</v>
          </cell>
          <cell r="J31">
            <v>6516286.1219327999</v>
          </cell>
          <cell r="K31">
            <v>6768109.1551321698</v>
          </cell>
          <cell r="L31">
            <v>6789506.9427823396</v>
          </cell>
          <cell r="M31">
            <v>6181448.2713861298</v>
          </cell>
          <cell r="O31">
            <v>78384087.275415272</v>
          </cell>
        </row>
        <row r="32">
          <cell r="A32" t="str">
            <v xml:space="preserve">    Instalment - Retail</v>
          </cell>
          <cell r="B32">
            <v>507212.5226735</v>
          </cell>
          <cell r="C32">
            <v>449792.32604398002</v>
          </cell>
          <cell r="D32">
            <v>471436.49855820998</v>
          </cell>
          <cell r="E32">
            <v>462846.98703493999</v>
          </cell>
          <cell r="F32">
            <v>476909.20280640002</v>
          </cell>
          <cell r="G32">
            <v>477040.16000256001</v>
          </cell>
          <cell r="H32">
            <v>470384.02462023002</v>
          </cell>
          <cell r="I32">
            <v>494898.90816676</v>
          </cell>
          <cell r="J32">
            <v>482532.69921045</v>
          </cell>
          <cell r="K32">
            <v>502451.53445585002</v>
          </cell>
          <cell r="L32">
            <v>506002.21299539</v>
          </cell>
          <cell r="M32">
            <v>459833.87249699997</v>
          </cell>
          <cell r="O32">
            <v>5761340.9490652699</v>
          </cell>
        </row>
        <row r="33">
          <cell r="A33" t="str">
            <v xml:space="preserve">    Fixed Rate Instalment</v>
          </cell>
          <cell r="B33">
            <v>81449.357332350002</v>
          </cell>
          <cell r="C33">
            <v>78085.681542060003</v>
          </cell>
          <cell r="D33">
            <v>81340.613462559995</v>
          </cell>
          <cell r="E33">
            <v>79529.717516350007</v>
          </cell>
          <cell r="F33">
            <v>81679.951709600005</v>
          </cell>
          <cell r="G33">
            <v>81349.107595959998</v>
          </cell>
          <cell r="H33">
            <v>79756.044198810006</v>
          </cell>
          <cell r="I33">
            <v>83545.258356949998</v>
          </cell>
          <cell r="J33">
            <v>81105.599845760007</v>
          </cell>
          <cell r="K33">
            <v>84132.509121809999</v>
          </cell>
          <cell r="L33">
            <v>84414.318893410004</v>
          </cell>
          <cell r="M33">
            <v>76414.475861739993</v>
          </cell>
          <cell r="O33">
            <v>972802.63543736003</v>
          </cell>
        </row>
        <row r="34">
          <cell r="A34" t="str">
            <v xml:space="preserve">    Demand - Retail</v>
          </cell>
          <cell r="B34">
            <v>49645.260402129999</v>
          </cell>
          <cell r="C34">
            <v>47997.654671260003</v>
          </cell>
          <cell r="D34">
            <v>50259.116742949998</v>
          </cell>
          <cell r="E34">
            <v>49100.053657910001</v>
          </cell>
          <cell r="F34">
            <v>50582.728670529999</v>
          </cell>
          <cell r="G34">
            <v>50681.379891249999</v>
          </cell>
          <cell r="H34">
            <v>49920.58242703</v>
          </cell>
          <cell r="I34">
            <v>52274.355916139997</v>
          </cell>
          <cell r="J34">
            <v>50845.134040680001</v>
          </cell>
          <cell r="K34">
            <v>52816.048459149999</v>
          </cell>
          <cell r="L34">
            <v>53059.126507089997</v>
          </cell>
          <cell r="M34">
            <v>48117.003113270002</v>
          </cell>
          <cell r="O34">
            <v>605298.44449938997</v>
          </cell>
        </row>
        <row r="35">
          <cell r="A35" t="str">
            <v xml:space="preserve">    Student</v>
          </cell>
          <cell r="B35">
            <v>22407.624991190001</v>
          </cell>
          <cell r="C35">
            <v>19888.67420293</v>
          </cell>
          <cell r="D35">
            <v>20608.144047049998</v>
          </cell>
          <cell r="E35">
            <v>19995.927645870001</v>
          </cell>
          <cell r="F35">
            <v>20719.24207244</v>
          </cell>
          <cell r="G35">
            <v>20776.8489935</v>
          </cell>
          <cell r="H35">
            <v>20160.69708238</v>
          </cell>
          <cell r="I35">
            <v>20935.957359510001</v>
          </cell>
          <cell r="J35">
            <v>20373.411430700002</v>
          </cell>
          <cell r="K35">
            <v>21132.795299599999</v>
          </cell>
          <cell r="L35">
            <v>21254.471209359999</v>
          </cell>
          <cell r="M35">
            <v>19342.928632859999</v>
          </cell>
          <cell r="O35">
            <v>247596.72296739</v>
          </cell>
        </row>
        <row r="36">
          <cell r="A36" t="str">
            <v xml:space="preserve">    LOC </v>
          </cell>
          <cell r="B36">
            <v>1545839.1879411</v>
          </cell>
          <cell r="C36">
            <v>1495973.4076849299</v>
          </cell>
          <cell r="D36">
            <v>1545839.1879411</v>
          </cell>
          <cell r="E36">
            <v>1495973.4076849299</v>
          </cell>
          <cell r="F36">
            <v>1545839.1879411</v>
          </cell>
          <cell r="G36">
            <v>1545839.1879411</v>
          </cell>
          <cell r="H36">
            <v>1495973.4076849299</v>
          </cell>
          <cell r="I36">
            <v>1545839.1879411</v>
          </cell>
          <cell r="J36">
            <v>1495973.4076849299</v>
          </cell>
          <cell r="K36">
            <v>1545839.1879411</v>
          </cell>
          <cell r="L36">
            <v>1546254.7360956201</v>
          </cell>
          <cell r="M36">
            <v>1402268.1611736999</v>
          </cell>
          <cell r="O36">
            <v>18207451.655655641</v>
          </cell>
        </row>
        <row r="37">
          <cell r="A37" t="str">
            <v xml:space="preserve">    Fixed Rate Demands</v>
          </cell>
          <cell r="B37">
            <v>1940.1536638099999</v>
          </cell>
          <cell r="C37">
            <v>1854.5751967000001</v>
          </cell>
          <cell r="D37">
            <v>1924.65364275</v>
          </cell>
          <cell r="E37">
            <v>1867.9725932599999</v>
          </cell>
          <cell r="F37">
            <v>1909.02582435</v>
          </cell>
          <cell r="G37">
            <v>1896.5126228399999</v>
          </cell>
          <cell r="H37">
            <v>1853.0822152999999</v>
          </cell>
          <cell r="I37">
            <v>1928.42542574</v>
          </cell>
          <cell r="J37">
            <v>1864.95401309</v>
          </cell>
          <cell r="K37">
            <v>1925.5193981100001</v>
          </cell>
          <cell r="L37">
            <v>1922.46978491</v>
          </cell>
          <cell r="M37">
            <v>1733.42331326</v>
          </cell>
          <cell r="O37">
            <v>22620.767694120001</v>
          </cell>
        </row>
        <row r="38">
          <cell r="A38" t="str">
            <v xml:space="preserve">    Meritline</v>
          </cell>
          <cell r="B38">
            <v>746585.52730300999</v>
          </cell>
          <cell r="C38">
            <v>724623.41136163997</v>
          </cell>
          <cell r="D38">
            <v>761288.95620000002</v>
          </cell>
          <cell r="E38">
            <v>756682.56599013996</v>
          </cell>
          <cell r="F38">
            <v>784496.77932849003</v>
          </cell>
          <cell r="G38">
            <v>795688.89314794994</v>
          </cell>
          <cell r="H38">
            <v>783417.16118629999</v>
          </cell>
          <cell r="I38">
            <v>824993.37931999995</v>
          </cell>
          <cell r="J38">
            <v>808344.66436603002</v>
          </cell>
          <cell r="K38">
            <v>846162.52409343002</v>
          </cell>
          <cell r="L38">
            <v>854448.49498493003</v>
          </cell>
          <cell r="M38">
            <v>774882.61938629998</v>
          </cell>
          <cell r="O38">
            <v>9461614.97666822</v>
          </cell>
        </row>
        <row r="39">
          <cell r="A39" t="str">
            <v xml:space="preserve">    Meritline/RSPLC CONTRA</v>
          </cell>
          <cell r="B39">
            <v>-807.50350848999994</v>
          </cell>
          <cell r="C39">
            <v>-783.41846300999998</v>
          </cell>
          <cell r="D39">
            <v>-813.59021835999999</v>
          </cell>
          <cell r="E39">
            <v>-789.30882740000004</v>
          </cell>
          <cell r="F39">
            <v>-817.64802493000002</v>
          </cell>
          <cell r="G39">
            <v>-821.70583151000005</v>
          </cell>
          <cell r="H39">
            <v>-797.16264658</v>
          </cell>
          <cell r="I39">
            <v>-825.76363807999996</v>
          </cell>
          <cell r="J39">
            <v>-801.08955616000003</v>
          </cell>
          <cell r="K39">
            <v>-829.82144466</v>
          </cell>
          <cell r="L39">
            <v>-830.04443370000001</v>
          </cell>
          <cell r="M39">
            <v>-752.75004492999994</v>
          </cell>
          <cell r="O39">
            <v>-9669.8066378099993</v>
          </cell>
        </row>
        <row r="40">
          <cell r="A40" t="str">
            <v xml:space="preserve">    Loan Advance Suspense</v>
          </cell>
          <cell r="B40">
            <v>4589.2538013699996</v>
          </cell>
          <cell r="C40">
            <v>4441.2133561600003</v>
          </cell>
          <cell r="D40">
            <v>4589.2538013699996</v>
          </cell>
          <cell r="E40">
            <v>4441.2133561600003</v>
          </cell>
          <cell r="F40">
            <v>4589.2538013699996</v>
          </cell>
          <cell r="G40">
            <v>4589.2538013699996</v>
          </cell>
          <cell r="H40">
            <v>4441.2133561600003</v>
          </cell>
          <cell r="I40">
            <v>4589.2538013699996</v>
          </cell>
          <cell r="J40">
            <v>4441.2133561600003</v>
          </cell>
          <cell r="K40">
            <v>4589.2538013699996</v>
          </cell>
          <cell r="L40">
            <v>4598.8158150700001</v>
          </cell>
          <cell r="M40">
            <v>4171.0777260300001</v>
          </cell>
          <cell r="O40">
            <v>54070.269773959997</v>
          </cell>
        </row>
        <row r="41">
          <cell r="A41" t="str">
            <v xml:space="preserve">    Overdrafts</v>
          </cell>
          <cell r="B41">
            <v>58003.725452049999</v>
          </cell>
          <cell r="C41">
            <v>56132.637534250003</v>
          </cell>
          <cell r="D41">
            <v>58003.725452049999</v>
          </cell>
          <cell r="E41">
            <v>56132.637534250003</v>
          </cell>
          <cell r="F41">
            <v>58003.725452049999</v>
          </cell>
          <cell r="G41">
            <v>58003.725452049999</v>
          </cell>
          <cell r="H41">
            <v>56132.637534250003</v>
          </cell>
          <cell r="I41">
            <v>58003.725452049999</v>
          </cell>
          <cell r="J41">
            <v>56132.637534250003</v>
          </cell>
          <cell r="K41">
            <v>58003.725452049999</v>
          </cell>
          <cell r="L41">
            <v>58019.318383559999</v>
          </cell>
          <cell r="M41">
            <v>52616.59142466</v>
          </cell>
          <cell r="O41">
            <v>683188.81265751994</v>
          </cell>
        </row>
        <row r="42">
          <cell r="A42" t="str">
            <v xml:space="preserve">   Retail Credit</v>
          </cell>
          <cell r="B42">
            <v>3016865.1100520198</v>
          </cell>
          <cell r="C42">
            <v>2878006.1631308999</v>
          </cell>
          <cell r="D42">
            <v>2994476.5596296801</v>
          </cell>
          <cell r="E42">
            <v>2925781.1741864099</v>
          </cell>
          <cell r="F42">
            <v>3023911.4495814</v>
          </cell>
          <cell r="G42">
            <v>3035043.36361707</v>
          </cell>
          <cell r="H42">
            <v>2961241.6876588101</v>
          </cell>
          <cell r="I42">
            <v>3086182.6881015399</v>
          </cell>
          <cell r="J42">
            <v>3000812.6319258902</v>
          </cell>
          <cell r="K42">
            <v>3116223.2765778098</v>
          </cell>
          <cell r="L42">
            <v>3129143.9202356399</v>
          </cell>
          <cell r="M42">
            <v>2838627.4030838902</v>
          </cell>
          <cell r="O42">
            <v>36006315.42778106</v>
          </cell>
        </row>
        <row r="43">
          <cell r="A43" t="str">
            <v xml:space="preserve">    Commercial Variable</v>
          </cell>
          <cell r="B43">
            <v>21518.237237820002</v>
          </cell>
          <cell r="C43">
            <v>18925.782654340001</v>
          </cell>
          <cell r="D43">
            <v>17677.100444330001</v>
          </cell>
          <cell r="E43">
            <v>17091.68338006</v>
          </cell>
          <cell r="F43">
            <v>17646.335157760001</v>
          </cell>
          <cell r="G43">
            <v>17632.192725950001</v>
          </cell>
          <cell r="H43">
            <v>17051.36384179</v>
          </cell>
          <cell r="I43">
            <v>17607.773997429998</v>
          </cell>
          <cell r="J43">
            <v>17027.661527569999</v>
          </cell>
          <cell r="K43">
            <v>17582.32461113</v>
          </cell>
          <cell r="L43">
            <v>17614.837441150001</v>
          </cell>
          <cell r="M43">
            <v>15973.097507529999</v>
          </cell>
          <cell r="O43">
            <v>213348.39052685999</v>
          </cell>
        </row>
        <row r="44">
          <cell r="A44" t="str">
            <v xml:space="preserve">    Commercial 6 Month Mtg</v>
          </cell>
          <cell r="B44">
            <v>1447.68133893</v>
          </cell>
          <cell r="C44">
            <v>1295.5581400000001</v>
          </cell>
          <cell r="D44">
            <v>1305.5762844200001</v>
          </cell>
          <cell r="E44">
            <v>1204.1777623400001</v>
          </cell>
          <cell r="F44">
            <v>1176.00727542</v>
          </cell>
          <cell r="G44">
            <v>1165.18908773</v>
          </cell>
          <cell r="H44">
            <v>1125.3051852399999</v>
          </cell>
          <cell r="I44">
            <v>1162.0287856100001</v>
          </cell>
          <cell r="J44">
            <v>1123.74477465</v>
          </cell>
          <cell r="K44">
            <v>1160.3491801299999</v>
          </cell>
          <cell r="L44">
            <v>1162.35604891</v>
          </cell>
          <cell r="M44">
            <v>1054.01047558</v>
          </cell>
          <cell r="O44">
            <v>14381.984338959999</v>
          </cell>
        </row>
        <row r="45">
          <cell r="A45" t="str">
            <v xml:space="preserve">    Commercial 1 Year Mtg</v>
          </cell>
          <cell r="B45">
            <v>96428.10182856</v>
          </cell>
          <cell r="C45">
            <v>92591.571458439998</v>
          </cell>
          <cell r="D45">
            <v>92776.659165229998</v>
          </cell>
          <cell r="E45">
            <v>87003.850522509994</v>
          </cell>
          <cell r="F45">
            <v>80684.769765839999</v>
          </cell>
          <cell r="G45">
            <v>72720.350941130004</v>
          </cell>
          <cell r="H45">
            <v>69147.772795650002</v>
          </cell>
          <cell r="I45">
            <v>69084.038727820007</v>
          </cell>
          <cell r="J45">
            <v>64918.258614359998</v>
          </cell>
          <cell r="K45">
            <v>65858.583483990005</v>
          </cell>
          <cell r="L45">
            <v>65040.385085119997</v>
          </cell>
          <cell r="M45">
            <v>58576.8068279</v>
          </cell>
          <cell r="O45">
            <v>914831.14921655005</v>
          </cell>
        </row>
        <row r="46">
          <cell r="A46" t="str">
            <v xml:space="preserve">    Commercial 2 Year Mtg</v>
          </cell>
          <cell r="B46">
            <v>36254.442989720003</v>
          </cell>
          <cell r="C46">
            <v>34986.311037239997</v>
          </cell>
          <cell r="D46">
            <v>36049.11576352</v>
          </cell>
          <cell r="E46">
            <v>34493.275665250003</v>
          </cell>
          <cell r="F46">
            <v>35334.686364009998</v>
          </cell>
          <cell r="G46">
            <v>35240.501777760001</v>
          </cell>
          <cell r="H46">
            <v>34011.653545770001</v>
          </cell>
          <cell r="I46">
            <v>34889.115716259999</v>
          </cell>
          <cell r="J46">
            <v>32789.359113630002</v>
          </cell>
          <cell r="K46">
            <v>33044.773249240003</v>
          </cell>
          <cell r="L46">
            <v>32627.797379380001</v>
          </cell>
          <cell r="M46">
            <v>29338.758445240001</v>
          </cell>
          <cell r="O46">
            <v>409059.79104702</v>
          </cell>
        </row>
        <row r="47">
          <cell r="A47" t="str">
            <v xml:space="preserve">    Commercial 3 Year Mtg</v>
          </cell>
          <cell r="B47">
            <v>53481.356877519996</v>
          </cell>
          <cell r="C47">
            <v>51298.453288409997</v>
          </cell>
          <cell r="D47">
            <v>50781.028883680003</v>
          </cell>
          <cell r="E47">
            <v>45379.709227380001</v>
          </cell>
          <cell r="F47">
            <v>44831.421996340003</v>
          </cell>
          <cell r="G47">
            <v>44299.64477459</v>
          </cell>
          <cell r="H47">
            <v>42338.858841840003</v>
          </cell>
          <cell r="I47">
            <v>41992.639806849998</v>
          </cell>
          <cell r="J47">
            <v>39419.738547059998</v>
          </cell>
          <cell r="K47">
            <v>40428.638661789999</v>
          </cell>
          <cell r="L47">
            <v>40324.05715239</v>
          </cell>
          <cell r="M47">
            <v>36493.451259909998</v>
          </cell>
          <cell r="O47">
            <v>531068.99931776</v>
          </cell>
        </row>
        <row r="48">
          <cell r="A48" t="str">
            <v xml:space="preserve">    Commercial 4 Year Mtg</v>
          </cell>
          <cell r="B48">
            <v>75714.954156420004</v>
          </cell>
          <cell r="C48">
            <v>73075.285409100004</v>
          </cell>
          <cell r="D48">
            <v>75298.128981839996</v>
          </cell>
          <cell r="E48">
            <v>72656.9101639</v>
          </cell>
          <cell r="F48">
            <v>74858.295890399997</v>
          </cell>
          <cell r="G48">
            <v>74642.018704810005</v>
          </cell>
          <cell r="H48">
            <v>72061.895166600007</v>
          </cell>
          <cell r="I48">
            <v>74269.533120830005</v>
          </cell>
          <cell r="J48">
            <v>71644.233816449996</v>
          </cell>
          <cell r="K48">
            <v>73792.961154000004</v>
          </cell>
          <cell r="L48">
            <v>73742.069334479995</v>
          </cell>
          <cell r="M48">
            <v>66672.045570140006</v>
          </cell>
          <cell r="O48">
            <v>878428.33146897005</v>
          </cell>
        </row>
        <row r="49">
          <cell r="A49" t="str">
            <v xml:space="preserve">    Commercial 5 Year Mtg</v>
          </cell>
          <cell r="B49">
            <v>452603.89217483997</v>
          </cell>
          <cell r="C49">
            <v>435925.53535393003</v>
          </cell>
          <cell r="D49">
            <v>446862.68182654999</v>
          </cell>
          <cell r="E49">
            <v>427162.50503204</v>
          </cell>
          <cell r="F49">
            <v>437539.02221050998</v>
          </cell>
          <cell r="G49">
            <v>436223.94037592999</v>
          </cell>
          <cell r="H49">
            <v>420590.43150721001</v>
          </cell>
          <cell r="I49">
            <v>427891.23563295999</v>
          </cell>
          <cell r="J49">
            <v>407246.50240181998</v>
          </cell>
          <cell r="K49">
            <v>417798.17936955998</v>
          </cell>
          <cell r="L49">
            <v>414953.94083446998</v>
          </cell>
          <cell r="M49">
            <v>373612.78540962999</v>
          </cell>
          <cell r="O49">
            <v>5098410.6521294499</v>
          </cell>
        </row>
        <row r="50">
          <cell r="A50" t="str">
            <v xml:space="preserve">   Commercial Mortgages</v>
          </cell>
          <cell r="B50">
            <v>737448.66660381004</v>
          </cell>
          <cell r="C50">
            <v>708098.49734145997</v>
          </cell>
          <cell r="D50">
            <v>720750.29134957003</v>
          </cell>
          <cell r="E50">
            <v>684992.11175348004</v>
          </cell>
          <cell r="F50">
            <v>692070.53866028006</v>
          </cell>
          <cell r="G50">
            <v>681923.83838790003</v>
          </cell>
          <cell r="H50">
            <v>656327.28088410001</v>
          </cell>
          <cell r="I50">
            <v>666896.36578776001</v>
          </cell>
          <cell r="J50">
            <v>634169.49879553996</v>
          </cell>
          <cell r="K50">
            <v>649665.80970983999</v>
          </cell>
          <cell r="L50">
            <v>645465.44327589998</v>
          </cell>
          <cell r="M50">
            <v>581720.95549593004</v>
          </cell>
          <cell r="O50">
            <v>8059529.29804557</v>
          </cell>
        </row>
        <row r="51">
          <cell r="A51" t="str">
            <v xml:space="preserve">    Instalment - Commercial</v>
          </cell>
          <cell r="B51">
            <v>1465453.28148748</v>
          </cell>
          <cell r="C51">
            <v>1231143.0905385199</v>
          </cell>
          <cell r="D51">
            <v>1270734.6576761201</v>
          </cell>
          <cell r="E51">
            <v>1228454.25578318</v>
          </cell>
          <cell r="F51">
            <v>1267934.65029517</v>
          </cell>
          <cell r="G51">
            <v>1266483.9800178099</v>
          </cell>
          <cell r="H51">
            <v>1224320.3458106299</v>
          </cell>
          <cell r="I51">
            <v>1263742.08583953</v>
          </cell>
          <cell r="J51">
            <v>1221648.4880929501</v>
          </cell>
          <cell r="K51">
            <v>1260926.7623465401</v>
          </cell>
          <cell r="L51">
            <v>1261113.82365705</v>
          </cell>
          <cell r="M51">
            <v>1143428.7549870501</v>
          </cell>
          <cell r="O51">
            <v>15105384.17653203</v>
          </cell>
        </row>
        <row r="52">
          <cell r="A52" t="str">
            <v xml:space="preserve">    Fixed Instalment - Commercial</v>
          </cell>
          <cell r="B52">
            <v>3520638.9271645201</v>
          </cell>
          <cell r="C52">
            <v>3376030.2520107599</v>
          </cell>
          <cell r="D52">
            <v>3455344.7498699301</v>
          </cell>
          <cell r="E52">
            <v>3312377.3249045899</v>
          </cell>
          <cell r="F52">
            <v>3386636.7638087799</v>
          </cell>
          <cell r="G52">
            <v>3356242.5590445399</v>
          </cell>
          <cell r="H52">
            <v>3222482.4984670598</v>
          </cell>
          <cell r="I52">
            <v>3301708.65191413</v>
          </cell>
          <cell r="J52">
            <v>3162210.35396958</v>
          </cell>
          <cell r="K52">
            <v>3232009.3914238298</v>
          </cell>
          <cell r="L52">
            <v>3201621.92785885</v>
          </cell>
          <cell r="M52">
            <v>2881437.7195151802</v>
          </cell>
          <cell r="O52">
            <v>39408741.119951747</v>
          </cell>
        </row>
        <row r="53">
          <cell r="A53" t="str">
            <v xml:space="preserve">    Demand - Commercial</v>
          </cell>
          <cell r="B53">
            <v>1286905.9534503401</v>
          </cell>
          <cell r="C53">
            <v>1234493.2729380301</v>
          </cell>
          <cell r="D53">
            <v>1274206.3076702501</v>
          </cell>
          <cell r="E53">
            <v>1231797.6152742801</v>
          </cell>
          <cell r="F53">
            <v>1271385.58113409</v>
          </cell>
          <cell r="G53">
            <v>1269937.85414023</v>
          </cell>
          <cell r="H53">
            <v>1227661.12704202</v>
          </cell>
          <cell r="I53">
            <v>1267187.5362011101</v>
          </cell>
          <cell r="J53">
            <v>1224973.9705161799</v>
          </cell>
          <cell r="K53">
            <v>1264364.18504666</v>
          </cell>
          <cell r="L53">
            <v>1265290.338306</v>
          </cell>
          <cell r="M53">
            <v>1147272.2977338999</v>
          </cell>
          <cell r="O53">
            <v>14965476.039453089</v>
          </cell>
        </row>
        <row r="54">
          <cell r="A54" t="str">
            <v xml:space="preserve">    Fixed Demand - Commercial</v>
          </cell>
          <cell r="B54">
            <v>168603.91167480001</v>
          </cell>
          <cell r="C54">
            <v>162100.31440661001</v>
          </cell>
          <cell r="D54">
            <v>166140.33797645001</v>
          </cell>
          <cell r="E54">
            <v>159475.57655167</v>
          </cell>
          <cell r="F54">
            <v>163392.71514871001</v>
          </cell>
          <cell r="G54">
            <v>162112.64466553001</v>
          </cell>
          <cell r="H54">
            <v>156049.37247890001</v>
          </cell>
          <cell r="I54">
            <v>160379.43285089001</v>
          </cell>
          <cell r="J54">
            <v>154401.60833960999</v>
          </cell>
          <cell r="K54">
            <v>158596.80982754001</v>
          </cell>
          <cell r="L54">
            <v>158041.88065030001</v>
          </cell>
          <cell r="M54">
            <v>142640.80451767999</v>
          </cell>
          <cell r="O54">
            <v>1911935.4090886901</v>
          </cell>
        </row>
        <row r="55">
          <cell r="A55" t="str">
            <v xml:space="preserve">    LOC - Commercial</v>
          </cell>
          <cell r="B55">
            <v>1657590.1645821901</v>
          </cell>
          <cell r="C55">
            <v>1602414.3511986299</v>
          </cell>
          <cell r="D55">
            <v>1654133.8725000001</v>
          </cell>
          <cell r="E55">
            <v>1599451.61261644</v>
          </cell>
          <cell r="F55">
            <v>1650896.3478493199</v>
          </cell>
          <cell r="G55">
            <v>1649224.6389657501</v>
          </cell>
          <cell r="H55">
            <v>1594554.93170548</v>
          </cell>
          <cell r="I55">
            <v>1646106.62886986</v>
          </cell>
          <cell r="J55">
            <v>1591461.1959315101</v>
          </cell>
          <cell r="K55">
            <v>1642810.35999315</v>
          </cell>
          <cell r="L55">
            <v>1641709.55360959</v>
          </cell>
          <cell r="M55">
            <v>1488834.2661643799</v>
          </cell>
          <cell r="O55">
            <v>19419187.923986301</v>
          </cell>
        </row>
        <row r="56">
          <cell r="A56" t="str">
            <v xml:space="preserve">    Overdrafts - Commercial</v>
          </cell>
          <cell r="B56">
            <v>19324.48019178</v>
          </cell>
          <cell r="C56">
            <v>18701.109863009999</v>
          </cell>
          <cell r="D56">
            <v>19324.48019178</v>
          </cell>
          <cell r="E56">
            <v>18701.109863009999</v>
          </cell>
          <cell r="F56">
            <v>19324.48019178</v>
          </cell>
          <cell r="G56">
            <v>19324.48019178</v>
          </cell>
          <cell r="H56">
            <v>18701.109863009999</v>
          </cell>
          <cell r="I56">
            <v>19324.48019178</v>
          </cell>
          <cell r="J56">
            <v>18701.109863009999</v>
          </cell>
          <cell r="K56">
            <v>19324.48019178</v>
          </cell>
          <cell r="L56">
            <v>19324.48019178</v>
          </cell>
          <cell r="M56">
            <v>17454.369205480001</v>
          </cell>
          <cell r="O56">
            <v>227530.16999997999</v>
          </cell>
        </row>
        <row r="57">
          <cell r="A57" t="str">
            <v xml:space="preserve">   Commercial Credit</v>
          </cell>
          <cell r="B57">
            <v>8118516.7185511095</v>
          </cell>
          <cell r="C57">
            <v>7624882.3909555599</v>
          </cell>
          <cell r="D57">
            <v>7839884.4058845304</v>
          </cell>
          <cell r="E57">
            <v>7550257.4949931698</v>
          </cell>
          <cell r="F57">
            <v>7759570.5384278502</v>
          </cell>
          <cell r="G57">
            <v>7723326.1570256399</v>
          </cell>
          <cell r="H57">
            <v>7443769.3853671001</v>
          </cell>
          <cell r="I57">
            <v>7658448.8158673001</v>
          </cell>
          <cell r="J57">
            <v>7373396.7267128397</v>
          </cell>
          <cell r="K57">
            <v>7578031.9888295</v>
          </cell>
          <cell r="L57">
            <v>7547102.0042735701</v>
          </cell>
          <cell r="M57">
            <v>6821068.2121236697</v>
          </cell>
          <cell r="O57">
            <v>91038254.839011818</v>
          </cell>
        </row>
        <row r="58">
          <cell r="A58" t="str">
            <v xml:space="preserve">  Total Loans</v>
          </cell>
          <cell r="B58">
            <v>18452636.071641799</v>
          </cell>
          <cell r="C58">
            <v>17624241.244751599</v>
          </cell>
          <cell r="D58">
            <v>18117971.679032601</v>
          </cell>
          <cell r="E58">
            <v>17499902.487353198</v>
          </cell>
          <cell r="F58">
            <v>18028835.814658199</v>
          </cell>
          <cell r="G58">
            <v>18053651.2829349</v>
          </cell>
          <cell r="H58">
            <v>17473820.587840699</v>
          </cell>
          <cell r="I58">
            <v>18066349.309767298</v>
          </cell>
          <cell r="J58">
            <v>17524664.9793671</v>
          </cell>
          <cell r="K58">
            <v>18112030.230249301</v>
          </cell>
          <cell r="L58">
            <v>18111218.310567498</v>
          </cell>
          <cell r="M58">
            <v>16422864.842089601</v>
          </cell>
          <cell r="O58">
            <v>213488186.84025383</v>
          </cell>
        </row>
        <row r="59">
          <cell r="A59" t="str">
            <v xml:space="preserve"> Total Interest Income</v>
          </cell>
          <cell r="B59">
            <v>19445865.119969498</v>
          </cell>
          <cell r="C59">
            <v>18582858.138040099</v>
          </cell>
          <cell r="D59">
            <v>19100022.317625102</v>
          </cell>
          <cell r="E59">
            <v>18418426.313954901</v>
          </cell>
          <cell r="F59">
            <v>18960966.041280199</v>
          </cell>
          <cell r="G59">
            <v>18978925.719887901</v>
          </cell>
          <cell r="H59">
            <v>18346397.146464702</v>
          </cell>
          <cell r="I59">
            <v>18947584.313869599</v>
          </cell>
          <cell r="J59">
            <v>18364992.9511589</v>
          </cell>
          <cell r="K59">
            <v>18974444.037444901</v>
          </cell>
          <cell r="L59">
            <v>18974476.864216998</v>
          </cell>
          <cell r="M59">
            <v>17182951.368814301</v>
          </cell>
          <cell r="O59">
            <v>224277910.33272707</v>
          </cell>
        </row>
        <row r="61">
          <cell r="A61" t="str">
            <v>Interest Expense:</v>
          </cell>
        </row>
        <row r="62">
          <cell r="A62" t="str">
            <v xml:space="preserve">    Plan 24</v>
          </cell>
          <cell r="B62">
            <v>7321.5145389700001</v>
          </cell>
          <cell r="C62">
            <v>7085.3366506100001</v>
          </cell>
          <cell r="D62">
            <v>7321.5145389700001</v>
          </cell>
          <cell r="E62">
            <v>7085.3366506100001</v>
          </cell>
          <cell r="F62">
            <v>7321.5145389700001</v>
          </cell>
          <cell r="G62">
            <v>7321.5145389700001</v>
          </cell>
          <cell r="H62">
            <v>7085.3366506100001</v>
          </cell>
          <cell r="I62">
            <v>7321.5145389700001</v>
          </cell>
          <cell r="J62">
            <v>7085.3366506100001</v>
          </cell>
          <cell r="K62">
            <v>7321.5145389700001</v>
          </cell>
          <cell r="L62">
            <v>7336.7676763600002</v>
          </cell>
          <cell r="M62">
            <v>6654.3693802400003</v>
          </cell>
          <cell r="O62">
            <v>86261.570892860007</v>
          </cell>
        </row>
        <row r="63">
          <cell r="A63" t="str">
            <v xml:space="preserve">    US Savings &amp; Chequing</v>
          </cell>
          <cell r="B63">
            <v>30326.717357040001</v>
          </cell>
          <cell r="C63">
            <v>29579.274419329999</v>
          </cell>
          <cell r="D63">
            <v>31141.805602050001</v>
          </cell>
          <cell r="E63">
            <v>30717.187334599999</v>
          </cell>
          <cell r="F63">
            <v>32058.56188533</v>
          </cell>
          <cell r="G63">
            <v>32448.599209799999</v>
          </cell>
          <cell r="H63">
            <v>31207.818642940001</v>
          </cell>
          <cell r="I63">
            <v>31742.18145529</v>
          </cell>
          <cell r="J63">
            <v>30766.143701559999</v>
          </cell>
          <cell r="K63">
            <v>31849.79310187</v>
          </cell>
          <cell r="L63">
            <v>31949.57737902</v>
          </cell>
          <cell r="M63">
            <v>28977.923234369999</v>
          </cell>
          <cell r="O63">
            <v>372765.5833232</v>
          </cell>
        </row>
        <row r="64">
          <cell r="A64" t="str">
            <v xml:space="preserve">    Maximiser</v>
          </cell>
          <cell r="B64">
            <v>8765.5026521899999</v>
          </cell>
          <cell r="C64">
            <v>8549.4649906499999</v>
          </cell>
          <cell r="D64">
            <v>9001.0922157999994</v>
          </cell>
          <cell r="E64">
            <v>8878.3624303699999</v>
          </cell>
          <cell r="F64">
            <v>9266.0674871400006</v>
          </cell>
          <cell r="G64">
            <v>9378.80218737</v>
          </cell>
          <cell r="H64">
            <v>9020.1723665299996</v>
          </cell>
          <cell r="I64">
            <v>9174.6222272499999</v>
          </cell>
          <cell r="J64">
            <v>8892.5124681800007</v>
          </cell>
          <cell r="K64">
            <v>9205.7257939600004</v>
          </cell>
          <cell r="L64">
            <v>9234.5670687999991</v>
          </cell>
          <cell r="M64">
            <v>8375.6530365500003</v>
          </cell>
          <cell r="O64">
            <v>107742.54492479</v>
          </cell>
        </row>
        <row r="65">
          <cell r="A65" t="str">
            <v xml:space="preserve">    Adv Savings - Commercial</v>
          </cell>
          <cell r="B65">
            <v>123871.42591799</v>
          </cell>
          <cell r="C65">
            <v>119299.04591633999</v>
          </cell>
          <cell r="D65">
            <v>127402.35198531</v>
          </cell>
          <cell r="E65">
            <v>127391.79781379001</v>
          </cell>
          <cell r="F65">
            <v>135045.92373074999</v>
          </cell>
          <cell r="G65">
            <v>138650.43593077999</v>
          </cell>
          <cell r="H65">
            <v>135883.68508502</v>
          </cell>
          <cell r="I65">
            <v>141429.62056333999</v>
          </cell>
          <cell r="J65">
            <v>139558.12628406001</v>
          </cell>
          <cell r="K65">
            <v>146929.59095340001</v>
          </cell>
          <cell r="L65">
            <v>148628.41107907999</v>
          </cell>
          <cell r="M65">
            <v>134804.37077916</v>
          </cell>
          <cell r="O65">
            <v>1618894.7860390199</v>
          </cell>
        </row>
        <row r="66">
          <cell r="A66" t="str">
            <v xml:space="preserve">    Adv Savings - Retail</v>
          </cell>
          <cell r="B66">
            <v>1216594.39044955</v>
          </cell>
          <cell r="C66">
            <v>1153840.26349315</v>
          </cell>
          <cell r="D66">
            <v>1214792.1091130101</v>
          </cell>
          <cell r="E66">
            <v>1198228.43311644</v>
          </cell>
          <cell r="F66">
            <v>1250553.30929795</v>
          </cell>
          <cell r="G66">
            <v>1265768.04283904</v>
          </cell>
          <cell r="H66">
            <v>1217367.1765068499</v>
          </cell>
          <cell r="I66">
            <v>1238211.81033219</v>
          </cell>
          <cell r="J66">
            <v>1200138.12780822</v>
          </cell>
          <cell r="K66">
            <v>1242409.56088699</v>
          </cell>
          <cell r="L66">
            <v>1246301.99467123</v>
          </cell>
          <cell r="M66">
            <v>1130382.5082602701</v>
          </cell>
          <cell r="O66">
            <v>14574587.72677489</v>
          </cell>
        </row>
        <row r="67">
          <cell r="A67" t="str">
            <v xml:space="preserve">    Prime Related Chequing</v>
          </cell>
          <cell r="B67">
            <v>123781.43300932</v>
          </cell>
          <cell r="C67">
            <v>122814.04687617</v>
          </cell>
          <cell r="D67">
            <v>131156.10670721001</v>
          </cell>
          <cell r="E67">
            <v>131145.24130642999</v>
          </cell>
          <cell r="F67">
            <v>139024.88684316</v>
          </cell>
          <cell r="G67">
            <v>142735.6018229</v>
          </cell>
          <cell r="H67">
            <v>139887.33206186001</v>
          </cell>
          <cell r="I67">
            <v>145596.67117884001</v>
          </cell>
          <cell r="J67">
            <v>143670.03535748</v>
          </cell>
          <cell r="K67">
            <v>151258.69190673</v>
          </cell>
          <cell r="L67">
            <v>153007.56624446</v>
          </cell>
          <cell r="M67">
            <v>138776.21738263001</v>
          </cell>
          <cell r="O67">
            <v>1662853.83069719</v>
          </cell>
        </row>
        <row r="68">
          <cell r="A68" t="str">
            <v xml:space="preserve">    OHOSP/CAIS/RESP</v>
          </cell>
          <cell r="B68">
            <v>24192.814942069999</v>
          </cell>
          <cell r="C68">
            <v>23596.550408669998</v>
          </cell>
          <cell r="D68">
            <v>24843.042996749999</v>
          </cell>
          <cell r="E68">
            <v>24504.3083472</v>
          </cell>
          <cell r="F68">
            <v>25574.374683940001</v>
          </cell>
          <cell r="G68">
            <v>25885.52221535</v>
          </cell>
          <cell r="H68">
            <v>24895.70226269</v>
          </cell>
          <cell r="I68">
            <v>25321.98403761</v>
          </cell>
          <cell r="J68">
            <v>24543.360649480001</v>
          </cell>
          <cell r="K68">
            <v>25407.830624369999</v>
          </cell>
          <cell r="L68">
            <v>25487.43261634</v>
          </cell>
          <cell r="M68">
            <v>23116.827591019999</v>
          </cell>
          <cell r="O68">
            <v>297369.75137548998</v>
          </cell>
        </row>
        <row r="69">
          <cell r="A69" t="str">
            <v xml:space="preserve">   Demand Deposits</v>
          </cell>
          <cell r="B69">
            <v>1534853.79886713</v>
          </cell>
          <cell r="C69">
            <v>1464763.9827549199</v>
          </cell>
          <cell r="D69">
            <v>1545658.0231591</v>
          </cell>
          <cell r="E69">
            <v>1527950.6669994399</v>
          </cell>
          <cell r="F69">
            <v>1598844.6384672399</v>
          </cell>
          <cell r="G69">
            <v>1622188.51874421</v>
          </cell>
          <cell r="H69">
            <v>1565347.2235765001</v>
          </cell>
          <cell r="I69">
            <v>1598798.4043334899</v>
          </cell>
          <cell r="J69">
            <v>1554653.64291959</v>
          </cell>
          <cell r="K69">
            <v>1614382.7078062899</v>
          </cell>
          <cell r="L69">
            <v>1621946.31673529</v>
          </cell>
          <cell r="M69">
            <v>1471087.8696642399</v>
          </cell>
          <cell r="O69">
            <v>18720475.79402744</v>
          </cell>
        </row>
        <row r="70">
          <cell r="A70" t="str">
            <v xml:space="preserve">     Retail Short Terms</v>
          </cell>
          <cell r="B70">
            <v>262826.99654432997</v>
          </cell>
          <cell r="C70">
            <v>219199.32826898</v>
          </cell>
          <cell r="D70">
            <v>211557.17895115999</v>
          </cell>
          <cell r="E70">
            <v>200829.32435089999</v>
          </cell>
          <cell r="F70">
            <v>209756.21410380999</v>
          </cell>
          <cell r="G70">
            <v>212872.41391075999</v>
          </cell>
          <cell r="H70">
            <v>209344.56571441999</v>
          </cell>
          <cell r="I70">
            <v>220255.53668388</v>
          </cell>
          <cell r="J70">
            <v>215827.99706388</v>
          </cell>
          <cell r="K70">
            <v>225860.62198554</v>
          </cell>
          <cell r="L70">
            <v>227654.00044375999</v>
          </cell>
          <cell r="M70">
            <v>206450.99454324</v>
          </cell>
          <cell r="O70">
            <v>2622435.1725646602</v>
          </cell>
        </row>
        <row r="71">
          <cell r="A71" t="str">
            <v xml:space="preserve">     CBC GSC</v>
          </cell>
          <cell r="B71">
            <v>58920.403547950002</v>
          </cell>
          <cell r="C71">
            <v>47796.261320550002</v>
          </cell>
          <cell r="D71">
            <v>50319.627189040002</v>
          </cell>
          <cell r="E71">
            <v>48962.428372599999</v>
          </cell>
          <cell r="F71">
            <v>51204.269506850003</v>
          </cell>
          <cell r="G71">
            <v>51968.625493150001</v>
          </cell>
          <cell r="H71">
            <v>51110.444268489999</v>
          </cell>
          <cell r="I71">
            <v>53777.844016440002</v>
          </cell>
          <cell r="J71">
            <v>52692.731441099997</v>
          </cell>
          <cell r="K71">
            <v>55141.695230140002</v>
          </cell>
          <cell r="L71">
            <v>55576.785082189999</v>
          </cell>
          <cell r="M71">
            <v>50397.406701369997</v>
          </cell>
          <cell r="O71">
            <v>627868.52216986998</v>
          </cell>
        </row>
        <row r="72">
          <cell r="A72" t="str">
            <v xml:space="preserve">    Short Terms</v>
          </cell>
          <cell r="B72">
            <v>321747.40009228</v>
          </cell>
          <cell r="C72">
            <v>266995.58958953002</v>
          </cell>
          <cell r="D72">
            <v>261876.8061402</v>
          </cell>
          <cell r="E72">
            <v>249791.75272349999</v>
          </cell>
          <cell r="F72">
            <v>260960.48361066001</v>
          </cell>
          <cell r="G72">
            <v>264841.03940390999</v>
          </cell>
          <cell r="H72">
            <v>260455.00998291001</v>
          </cell>
          <cell r="I72">
            <v>274033.38070032001</v>
          </cell>
          <cell r="J72">
            <v>268520.72850497998</v>
          </cell>
          <cell r="K72">
            <v>281002.31721568003</v>
          </cell>
          <cell r="L72">
            <v>283230.78552595002</v>
          </cell>
          <cell r="M72">
            <v>256848.40124461</v>
          </cell>
          <cell r="O72">
            <v>3250303.6947345301</v>
          </cell>
        </row>
        <row r="73">
          <cell r="A73" t="str">
            <v xml:space="preserve">     RSP/GIC 1 year</v>
          </cell>
          <cell r="B73">
            <v>849095.28806565003</v>
          </cell>
          <cell r="C73">
            <v>826416.25503758003</v>
          </cell>
          <cell r="D73">
            <v>862649.61182478</v>
          </cell>
          <cell r="E73">
            <v>828715.79895188997</v>
          </cell>
          <cell r="F73">
            <v>855309.90539003001</v>
          </cell>
          <cell r="G73">
            <v>862743.40349861002</v>
          </cell>
          <cell r="H73">
            <v>842322.31219752994</v>
          </cell>
          <cell r="I73">
            <v>867052.32661186997</v>
          </cell>
          <cell r="J73">
            <v>824087.08165743004</v>
          </cell>
          <cell r="K73">
            <v>839452.96671698999</v>
          </cell>
          <cell r="L73">
            <v>831308.91417424998</v>
          </cell>
          <cell r="M73">
            <v>743831.28472877003</v>
          </cell>
          <cell r="O73">
            <v>10032985.148855381</v>
          </cell>
        </row>
        <row r="74">
          <cell r="A74" t="str">
            <v xml:space="preserve">     RSP/GIC 2 year</v>
          </cell>
          <cell r="B74">
            <v>302869.23997394001</v>
          </cell>
          <cell r="C74">
            <v>294317.01359546999</v>
          </cell>
          <cell r="D74">
            <v>305103.13281014998</v>
          </cell>
          <cell r="E74">
            <v>290340.76613015</v>
          </cell>
          <cell r="F74">
            <v>296118.99846715003</v>
          </cell>
          <cell r="G74">
            <v>293471.39131679002</v>
          </cell>
          <cell r="H74">
            <v>283253.25266356999</v>
          </cell>
          <cell r="I74">
            <v>293870.65792898001</v>
          </cell>
          <cell r="J74">
            <v>284583.99636426999</v>
          </cell>
          <cell r="K74">
            <v>294994.19523164001</v>
          </cell>
          <cell r="L74">
            <v>295701.52573483001</v>
          </cell>
          <cell r="M74">
            <v>267626.90089872997</v>
          </cell>
          <cell r="O74">
            <v>3502251.0711156698</v>
          </cell>
        </row>
        <row r="75">
          <cell r="A75" t="str">
            <v xml:space="preserve">     RSP/GIC 3 year</v>
          </cell>
          <cell r="B75">
            <v>487536.33260457998</v>
          </cell>
          <cell r="C75">
            <v>468366.9576815</v>
          </cell>
          <cell r="D75">
            <v>481285.31166216999</v>
          </cell>
          <cell r="E75">
            <v>456349.19983176002</v>
          </cell>
          <cell r="F75">
            <v>464838.06902087003</v>
          </cell>
          <cell r="G75">
            <v>459911.28192014998</v>
          </cell>
          <cell r="H75">
            <v>441953.16637979</v>
          </cell>
          <cell r="I75">
            <v>453993.3173158</v>
          </cell>
          <cell r="J75">
            <v>433054.59070523002</v>
          </cell>
          <cell r="K75">
            <v>441059.47156893002</v>
          </cell>
          <cell r="L75">
            <v>438951.80998533999</v>
          </cell>
          <cell r="M75">
            <v>397272.17478783999</v>
          </cell>
          <cell r="O75">
            <v>5424571.68346396</v>
          </cell>
        </row>
        <row r="76">
          <cell r="A76" t="str">
            <v xml:space="preserve">     RSP/GIC 4 year</v>
          </cell>
          <cell r="B76">
            <v>172322.85298098999</v>
          </cell>
          <cell r="C76">
            <v>169045.50411710999</v>
          </cell>
          <cell r="D76">
            <v>176966.15117416999</v>
          </cell>
          <cell r="E76">
            <v>170926.51802762001</v>
          </cell>
          <cell r="F76">
            <v>177635.34004769</v>
          </cell>
          <cell r="G76">
            <v>179198.61108546</v>
          </cell>
          <cell r="H76">
            <v>175249.07755197</v>
          </cell>
          <cell r="I76">
            <v>183364.70570244</v>
          </cell>
          <cell r="J76">
            <v>178404.33078155</v>
          </cell>
          <cell r="K76">
            <v>185294.2959309</v>
          </cell>
          <cell r="L76">
            <v>186065.03195296001</v>
          </cell>
          <cell r="M76">
            <v>168593.89836384001</v>
          </cell>
          <cell r="O76">
            <v>2123066.3177167</v>
          </cell>
        </row>
        <row r="77">
          <cell r="A77" t="str">
            <v xml:space="preserve">     RSP/GIC 5 year</v>
          </cell>
          <cell r="B77">
            <v>928784.87360697996</v>
          </cell>
          <cell r="C77">
            <v>906946.89557623002</v>
          </cell>
          <cell r="D77">
            <v>947123.96970540006</v>
          </cell>
          <cell r="E77">
            <v>911640.91720833001</v>
          </cell>
          <cell r="F77">
            <v>943296.25797624001</v>
          </cell>
          <cell r="G77">
            <v>948547.27687609999</v>
          </cell>
          <cell r="H77">
            <v>925493.97457375994</v>
          </cell>
          <cell r="I77">
            <v>966898.46849785</v>
          </cell>
          <cell r="J77">
            <v>940044.66860947001</v>
          </cell>
          <cell r="K77">
            <v>976236.91560238996</v>
          </cell>
          <cell r="L77">
            <v>981293.85823714</v>
          </cell>
          <cell r="M77">
            <v>892490.45443722</v>
          </cell>
          <cell r="O77">
            <v>11268798.530907109</v>
          </cell>
        </row>
        <row r="78">
          <cell r="A78" t="str">
            <v xml:space="preserve">    GICs</v>
          </cell>
          <cell r="B78">
            <v>2740608.5872321399</v>
          </cell>
          <cell r="C78">
            <v>2665092.6260078899</v>
          </cell>
          <cell r="D78">
            <v>2773128.1771766702</v>
          </cell>
          <cell r="E78">
            <v>2657973.2001497499</v>
          </cell>
          <cell r="F78">
            <v>2737198.5709019802</v>
          </cell>
          <cell r="G78">
            <v>2743871.96469711</v>
          </cell>
          <cell r="H78">
            <v>2668271.7833666201</v>
          </cell>
          <cell r="I78">
            <v>2765179.4760569399</v>
          </cell>
          <cell r="J78">
            <v>2660174.6681179502</v>
          </cell>
          <cell r="K78">
            <v>2737037.84505085</v>
          </cell>
          <cell r="L78">
            <v>2733321.14008452</v>
          </cell>
          <cell r="M78">
            <v>2469814.7132163998</v>
          </cell>
          <cell r="O78">
            <v>32351672.752058819</v>
          </cell>
        </row>
        <row r="79">
          <cell r="A79" t="str">
            <v xml:space="preserve">     LTR 1 year</v>
          </cell>
          <cell r="B79">
            <v>210665.94226178</v>
          </cell>
          <cell r="C79">
            <v>196167.35486436001</v>
          </cell>
          <cell r="D79">
            <v>193587.55247075</v>
          </cell>
          <cell r="E79">
            <v>178789.53586285</v>
          </cell>
          <cell r="F79">
            <v>172730.68051067</v>
          </cell>
          <cell r="G79">
            <v>161940.07549687001</v>
          </cell>
          <cell r="H79">
            <v>144605.71319599001</v>
          </cell>
          <cell r="I79">
            <v>139388.12006707999</v>
          </cell>
          <cell r="J79">
            <v>128089.77336876999</v>
          </cell>
          <cell r="K79">
            <v>124288.5159074</v>
          </cell>
          <cell r="L79">
            <v>115782.45557178</v>
          </cell>
          <cell r="M79">
            <v>98224.942499180004</v>
          </cell>
          <cell r="O79">
            <v>1864260.66207748</v>
          </cell>
        </row>
        <row r="80">
          <cell r="A80" t="str">
            <v xml:space="preserve">     LTR 2 year</v>
          </cell>
          <cell r="B80">
            <v>2888.0583238200002</v>
          </cell>
          <cell r="C80">
            <v>2738.85942785</v>
          </cell>
          <cell r="D80">
            <v>2726.29913558</v>
          </cell>
          <cell r="E80">
            <v>2563.7830608999998</v>
          </cell>
          <cell r="F80">
            <v>2565.02059844</v>
          </cell>
          <cell r="G80">
            <v>2495.0641074999999</v>
          </cell>
          <cell r="H80">
            <v>2410.0440162599998</v>
          </cell>
          <cell r="I80">
            <v>2446.23890407</v>
          </cell>
          <cell r="J80">
            <v>2315.5782812000002</v>
          </cell>
          <cell r="K80">
            <v>2350.5254667300001</v>
          </cell>
          <cell r="L80">
            <v>2328.0237414399999</v>
          </cell>
          <cell r="M80">
            <v>2101.3797993399999</v>
          </cell>
          <cell r="O80">
            <v>29928.87486313</v>
          </cell>
        </row>
        <row r="81">
          <cell r="A81" t="str">
            <v xml:space="preserve">     LTR 3 year</v>
          </cell>
          <cell r="B81">
            <v>6975.8898252700001</v>
          </cell>
          <cell r="C81">
            <v>6671.5813670500002</v>
          </cell>
          <cell r="D81">
            <v>6742.3245097099998</v>
          </cell>
          <cell r="E81">
            <v>6325.5852132099999</v>
          </cell>
          <cell r="F81">
            <v>6405.3095110800004</v>
          </cell>
          <cell r="G81">
            <v>6330.8881907200002</v>
          </cell>
          <cell r="H81">
            <v>6125.6191343199998</v>
          </cell>
          <cell r="I81">
            <v>6232.9602010799999</v>
          </cell>
          <cell r="J81">
            <v>5873.3384352399999</v>
          </cell>
          <cell r="K81">
            <v>6020.3817252700001</v>
          </cell>
          <cell r="L81">
            <v>5976.1683695600004</v>
          </cell>
          <cell r="M81">
            <v>5367.8620634299996</v>
          </cell>
          <cell r="O81">
            <v>75047.908545939994</v>
          </cell>
        </row>
        <row r="82">
          <cell r="A82" t="str">
            <v xml:space="preserve">     LTR 4 year</v>
          </cell>
          <cell r="B82">
            <v>7268.3046440899998</v>
          </cell>
          <cell r="C82">
            <v>7035.2528353500002</v>
          </cell>
          <cell r="D82">
            <v>7199.73402437</v>
          </cell>
          <cell r="E82">
            <v>6846.63259801</v>
          </cell>
          <cell r="F82">
            <v>7077.6952887099997</v>
          </cell>
          <cell r="G82">
            <v>7108.3366584799996</v>
          </cell>
          <cell r="H82">
            <v>6919.29959461</v>
          </cell>
          <cell r="I82">
            <v>7185.6277092199998</v>
          </cell>
          <cell r="J82">
            <v>6949.6561734300003</v>
          </cell>
          <cell r="K82">
            <v>7179.8687269299999</v>
          </cell>
          <cell r="L82">
            <v>7188.7899501499996</v>
          </cell>
          <cell r="M82">
            <v>6506.2252299499996</v>
          </cell>
          <cell r="O82">
            <v>84465.423433300006</v>
          </cell>
        </row>
        <row r="83">
          <cell r="A83" t="str">
            <v xml:space="preserve">     LTR 5 year</v>
          </cell>
          <cell r="B83">
            <v>60410.79399577</v>
          </cell>
          <cell r="C83">
            <v>58564.080937940002</v>
          </cell>
          <cell r="D83">
            <v>60594.342092109997</v>
          </cell>
          <cell r="E83">
            <v>57960.159538090003</v>
          </cell>
          <cell r="F83">
            <v>59225.68301044</v>
          </cell>
          <cell r="G83">
            <v>57486.593067889997</v>
          </cell>
          <cell r="H83">
            <v>54355.07117874</v>
          </cell>
          <cell r="I83">
            <v>55930.992931859997</v>
          </cell>
          <cell r="J83">
            <v>53750.94400684</v>
          </cell>
          <cell r="K83">
            <v>55251.324335259997</v>
          </cell>
          <cell r="L83">
            <v>55030.885371869997</v>
          </cell>
          <cell r="M83">
            <v>49642.227121290001</v>
          </cell>
          <cell r="O83">
            <v>678203.0975881</v>
          </cell>
        </row>
        <row r="84">
          <cell r="A84" t="str">
            <v xml:space="preserve">    Cashable GICs</v>
          </cell>
          <cell r="B84">
            <v>288208.98905073002</v>
          </cell>
          <cell r="C84">
            <v>271177.12943254999</v>
          </cell>
          <cell r="D84">
            <v>270850.25223252003</v>
          </cell>
          <cell r="E84">
            <v>252485.69627305999</v>
          </cell>
          <cell r="F84">
            <v>248004.38891934001</v>
          </cell>
          <cell r="G84">
            <v>235360.95752145999</v>
          </cell>
          <cell r="H84">
            <v>214415.74711992001</v>
          </cell>
          <cell r="I84">
            <v>211183.93981330999</v>
          </cell>
          <cell r="J84">
            <v>196979.29026548</v>
          </cell>
          <cell r="K84">
            <v>195090.61616159001</v>
          </cell>
          <cell r="L84">
            <v>186306.32300480001</v>
          </cell>
          <cell r="M84">
            <v>161842.63671319</v>
          </cell>
          <cell r="O84">
            <v>2731905.9665079499</v>
          </cell>
        </row>
        <row r="85">
          <cell r="A85" t="str">
            <v xml:space="preserve">     GIC 11-23 mth</v>
          </cell>
          <cell r="B85">
            <v>2896699.5908083301</v>
          </cell>
          <cell r="C85">
            <v>2647238.9602399301</v>
          </cell>
          <cell r="D85">
            <v>2549616.28699996</v>
          </cell>
          <cell r="E85">
            <v>2361980.6394368601</v>
          </cell>
          <cell r="F85">
            <v>2446269.6523173</v>
          </cell>
          <cell r="G85">
            <v>2467835.3055942398</v>
          </cell>
          <cell r="H85">
            <v>2416876.8367156698</v>
          </cell>
          <cell r="I85">
            <v>2537047.97448288</v>
          </cell>
          <cell r="J85">
            <v>2470992.8631905098</v>
          </cell>
          <cell r="K85">
            <v>2566061.6846679202</v>
          </cell>
          <cell r="L85">
            <v>2576920.3162253802</v>
          </cell>
          <cell r="M85">
            <v>2335980.39662336</v>
          </cell>
          <cell r="O85">
            <v>30273520.50730234</v>
          </cell>
        </row>
        <row r="86">
          <cell r="A86" t="str">
            <v xml:space="preserve">     GIC 25-35 mth</v>
          </cell>
          <cell r="B86">
            <v>455214.55999585002</v>
          </cell>
          <cell r="C86">
            <v>444323.59265835001</v>
          </cell>
          <cell r="D86">
            <v>463901.44191654999</v>
          </cell>
          <cell r="E86">
            <v>446172.12452393997</v>
          </cell>
          <cell r="F86">
            <v>461837.73869824997</v>
          </cell>
          <cell r="G86">
            <v>464375.16796428</v>
          </cell>
          <cell r="H86">
            <v>452953.50132143998</v>
          </cell>
          <cell r="I86">
            <v>473175.67729163001</v>
          </cell>
          <cell r="J86">
            <v>459785.61517854</v>
          </cell>
          <cell r="K86">
            <v>477101.32597090001</v>
          </cell>
          <cell r="L86">
            <v>478853.78031453001</v>
          </cell>
          <cell r="M86">
            <v>433873.34467455</v>
          </cell>
          <cell r="O86">
            <v>5511567.8705088096</v>
          </cell>
        </row>
        <row r="87">
          <cell r="A87" t="str">
            <v xml:space="preserve">     GIC 36-47 mth</v>
          </cell>
          <cell r="B87">
            <v>86813.191655410003</v>
          </cell>
          <cell r="C87">
            <v>84776.578823379998</v>
          </cell>
          <cell r="D87">
            <v>88551.959289959996</v>
          </cell>
          <cell r="E87">
            <v>85213.860785579993</v>
          </cell>
          <cell r="F87">
            <v>88239.342744480004</v>
          </cell>
          <cell r="G87">
            <v>88758.329500260006</v>
          </cell>
          <cell r="H87">
            <v>86580.934940299994</v>
          </cell>
          <cell r="I87">
            <v>90414.697438100004</v>
          </cell>
          <cell r="J87">
            <v>87881.349827169994</v>
          </cell>
          <cell r="K87">
            <v>91238.610217520007</v>
          </cell>
          <cell r="L87">
            <v>91593.60248627</v>
          </cell>
          <cell r="M87">
            <v>82999.965621309995</v>
          </cell>
          <cell r="O87">
            <v>1053062.4233297401</v>
          </cell>
        </row>
        <row r="88">
          <cell r="A88" t="str">
            <v xml:space="preserve">     GIC 49-59 mth</v>
          </cell>
          <cell r="B88">
            <v>119785.40752613</v>
          </cell>
          <cell r="C88">
            <v>117104.23099518</v>
          </cell>
          <cell r="D88">
            <v>122470.44639404</v>
          </cell>
          <cell r="E88">
            <v>117765.34320547</v>
          </cell>
          <cell r="F88">
            <v>121987.56597712</v>
          </cell>
          <cell r="G88">
            <v>122847.1160315</v>
          </cell>
          <cell r="H88">
            <v>120018.47833348</v>
          </cell>
          <cell r="I88">
            <v>125552.23295961</v>
          </cell>
          <cell r="J88">
            <v>122086.60348786</v>
          </cell>
          <cell r="K88">
            <v>126801.18145569001</v>
          </cell>
          <cell r="L88">
            <v>127383.00417742001</v>
          </cell>
          <cell r="M88">
            <v>115506.12657841</v>
          </cell>
          <cell r="O88">
            <v>1459307.7371219101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3558512.74998572</v>
          </cell>
          <cell r="C90">
            <v>3293443.3627168401</v>
          </cell>
          <cell r="D90">
            <v>3224540.1346005099</v>
          </cell>
          <cell r="E90">
            <v>3011131.96795185</v>
          </cell>
          <cell r="F90">
            <v>3118334.2997371498</v>
          </cell>
          <cell r="G90">
            <v>3143815.9190902798</v>
          </cell>
          <cell r="H90">
            <v>3076429.7513108901</v>
          </cell>
          <cell r="I90">
            <v>3226190.5821722201</v>
          </cell>
          <cell r="J90">
            <v>3140746.43168408</v>
          </cell>
          <cell r="K90">
            <v>3261202.80231203</v>
          </cell>
          <cell r="L90">
            <v>3274750.7032035999</v>
          </cell>
          <cell r="M90">
            <v>2968359.83349763</v>
          </cell>
          <cell r="O90">
            <v>38297458.538262799</v>
          </cell>
        </row>
        <row r="91">
          <cell r="A91" t="str">
            <v xml:space="preserve">     Brokerage Long Term</v>
          </cell>
          <cell r="B91">
            <v>149973.38725805</v>
          </cell>
          <cell r="C91">
            <v>149245.61156023</v>
          </cell>
          <cell r="D91">
            <v>160184.64857121999</v>
          </cell>
          <cell r="E91">
            <v>160612.96966775</v>
          </cell>
          <cell r="F91">
            <v>169252.87950004</v>
          </cell>
          <cell r="G91">
            <v>176389.75585464999</v>
          </cell>
          <cell r="H91">
            <v>172182.53610808001</v>
          </cell>
          <cell r="I91">
            <v>184835.92771680999</v>
          </cell>
          <cell r="J91">
            <v>182521.50986957</v>
          </cell>
          <cell r="K91">
            <v>197244.87494887999</v>
          </cell>
          <cell r="L91">
            <v>197614.23171982</v>
          </cell>
          <cell r="M91">
            <v>178468.28192097001</v>
          </cell>
          <cell r="O91">
            <v>2078526.6146960701</v>
          </cell>
        </row>
        <row r="92">
          <cell r="A92" t="str">
            <v xml:space="preserve">     Brokerage Specific Length</v>
          </cell>
          <cell r="B92">
            <v>24791.843749849999</v>
          </cell>
          <cell r="C92">
            <v>24777.793786189999</v>
          </cell>
          <cell r="D92">
            <v>24628.42410801</v>
          </cell>
          <cell r="E92">
            <v>23382.584057610002</v>
          </cell>
          <cell r="F92">
            <v>24973.88002207</v>
          </cell>
          <cell r="G92">
            <v>25785.756517950002</v>
          </cell>
          <cell r="H92">
            <v>25739.64343163</v>
          </cell>
          <cell r="I92">
            <v>27409.508041900001</v>
          </cell>
          <cell r="J92">
            <v>27311.01729462</v>
          </cell>
          <cell r="K92">
            <v>29033.259565849999</v>
          </cell>
          <cell r="L92">
            <v>29493.303489490001</v>
          </cell>
          <cell r="M92">
            <v>26737.056281990001</v>
          </cell>
          <cell r="O92">
            <v>314064.07034715998</v>
          </cell>
        </row>
        <row r="93">
          <cell r="A93" t="str">
            <v xml:space="preserve">    Brokerage Deposit</v>
          </cell>
          <cell r="B93">
            <v>174765.2310079</v>
          </cell>
          <cell r="C93">
            <v>174023.40534642001</v>
          </cell>
          <cell r="D93">
            <v>184813.07267923001</v>
          </cell>
          <cell r="E93">
            <v>183995.55372535999</v>
          </cell>
          <cell r="F93">
            <v>194226.75952210999</v>
          </cell>
          <cell r="G93">
            <v>202175.5123726</v>
          </cell>
          <cell r="H93">
            <v>197922.17953970999</v>
          </cell>
          <cell r="I93">
            <v>212245.43575870999</v>
          </cell>
          <cell r="J93">
            <v>209832.52716418999</v>
          </cell>
          <cell r="K93">
            <v>226278.13451472999</v>
          </cell>
          <cell r="L93">
            <v>227107.53520931001</v>
          </cell>
          <cell r="M93">
            <v>205205.33820296</v>
          </cell>
          <cell r="O93">
            <v>2392590.6850432302</v>
          </cell>
        </row>
        <row r="94">
          <cell r="A94" t="str">
            <v xml:space="preserve">     Indexed Linked</v>
          </cell>
          <cell r="B94">
            <v>128169.54560907</v>
          </cell>
          <cell r="C94">
            <v>121969.02667077001</v>
          </cell>
          <cell r="D94">
            <v>126208.22954057</v>
          </cell>
          <cell r="E94">
            <v>121290.19331776</v>
          </cell>
          <cell r="F94">
            <v>125199.2259344</v>
          </cell>
          <cell r="G94">
            <v>125031.19293364001</v>
          </cell>
          <cell r="H94">
            <v>121381.90860113</v>
          </cell>
          <cell r="I94">
            <v>125958.85512126</v>
          </cell>
          <cell r="J94">
            <v>121185.02863457</v>
          </cell>
          <cell r="K94">
            <v>124568.56014637</v>
          </cell>
          <cell r="L94">
            <v>123965.31221999</v>
          </cell>
          <cell r="M94">
            <v>111814.58738663</v>
          </cell>
          <cell r="O94">
            <v>1476741.6661161601</v>
          </cell>
        </row>
        <row r="95">
          <cell r="A95" t="str">
            <v xml:space="preserve">     5 Yr Escalator</v>
          </cell>
          <cell r="B95">
            <v>390385.12731965003</v>
          </cell>
          <cell r="C95">
            <v>381336.53051945998</v>
          </cell>
          <cell r="D95">
            <v>398306.75263827998</v>
          </cell>
          <cell r="E95">
            <v>382868.24287304998</v>
          </cell>
          <cell r="F95">
            <v>396339.87242154998</v>
          </cell>
          <cell r="G95">
            <v>398820.43042644998</v>
          </cell>
          <cell r="H95">
            <v>389310.67284665001</v>
          </cell>
          <cell r="I95">
            <v>406784.05996783997</v>
          </cell>
          <cell r="J95">
            <v>395071.77832710999</v>
          </cell>
          <cell r="K95">
            <v>409743.82137684</v>
          </cell>
          <cell r="L95">
            <v>411121.19510577002</v>
          </cell>
          <cell r="M95">
            <v>372905.36382720998</v>
          </cell>
          <cell r="O95">
            <v>4732993.8476498602</v>
          </cell>
        </row>
        <row r="96">
          <cell r="A96" t="str">
            <v xml:space="preserve">     3 Yr Escalator</v>
          </cell>
          <cell r="B96">
            <v>800089.55165816995</v>
          </cell>
          <cell r="C96">
            <v>779559.13438995997</v>
          </cell>
          <cell r="D96">
            <v>813024.37328094</v>
          </cell>
          <cell r="E96">
            <v>781950.93311327999</v>
          </cell>
          <cell r="F96">
            <v>808105.00346983003</v>
          </cell>
          <cell r="G96">
            <v>811220.99859665998</v>
          </cell>
          <cell r="H96">
            <v>790375.71769902005</v>
          </cell>
          <cell r="I96">
            <v>822436.17002784996</v>
          </cell>
          <cell r="J96">
            <v>794341.75322485005</v>
          </cell>
          <cell r="K96">
            <v>821314.50549448002</v>
          </cell>
          <cell r="L96">
            <v>823874.88408882997</v>
          </cell>
          <cell r="M96">
            <v>745419.17199594004</v>
          </cell>
          <cell r="O96">
            <v>9591712.1970398091</v>
          </cell>
        </row>
        <row r="97">
          <cell r="A97" t="str">
            <v xml:space="preserve">    Special Terms</v>
          </cell>
          <cell r="B97">
            <v>1318644.2245868901</v>
          </cell>
          <cell r="C97">
            <v>1282864.6915801901</v>
          </cell>
          <cell r="D97">
            <v>1337539.35545979</v>
          </cell>
          <cell r="E97">
            <v>1286109.36930409</v>
          </cell>
          <cell r="F97">
            <v>1329644.10182578</v>
          </cell>
          <cell r="G97">
            <v>1335072.6219567501</v>
          </cell>
          <cell r="H97">
            <v>1301068.2991468001</v>
          </cell>
          <cell r="I97">
            <v>1355179.0851169501</v>
          </cell>
          <cell r="J97">
            <v>1310598.56018653</v>
          </cell>
          <cell r="K97">
            <v>1355626.8870176901</v>
          </cell>
          <cell r="L97">
            <v>1358961.3914145899</v>
          </cell>
          <cell r="M97">
            <v>1230139.1232097801</v>
          </cell>
          <cell r="O97">
            <v>15801447.71080583</v>
          </cell>
        </row>
        <row r="98">
          <cell r="A98" t="str">
            <v xml:space="preserve">   Fixed Deposits</v>
          </cell>
          <cell r="B98">
            <v>8402487.1819556598</v>
          </cell>
          <cell r="C98">
            <v>7953596.8046734203</v>
          </cell>
          <cell r="D98">
            <v>8052747.79828892</v>
          </cell>
          <cell r="E98">
            <v>7641487.5401276099</v>
          </cell>
          <cell r="F98">
            <v>7888368.6045170203</v>
          </cell>
          <cell r="G98">
            <v>7925138.0150421103</v>
          </cell>
          <cell r="H98">
            <v>7718562.7704668501</v>
          </cell>
          <cell r="I98">
            <v>8044011.8996184496</v>
          </cell>
          <cell r="J98">
            <v>7786852.2059232099</v>
          </cell>
          <cell r="K98">
            <v>8056238.6022725701</v>
          </cell>
          <cell r="L98">
            <v>8063677.8784427699</v>
          </cell>
          <cell r="M98">
            <v>7292210.0460845698</v>
          </cell>
          <cell r="O98">
            <v>94825379.347413152</v>
          </cell>
        </row>
        <row r="99">
          <cell r="A99" t="str">
            <v xml:space="preserve">  Member Deposits</v>
          </cell>
          <cell r="B99">
            <v>9937340.9808227904</v>
          </cell>
          <cell r="C99">
            <v>9418360.7874283399</v>
          </cell>
          <cell r="D99">
            <v>9598405.8214480206</v>
          </cell>
          <cell r="E99">
            <v>9169438.2071270496</v>
          </cell>
          <cell r="F99">
            <v>9487213.2429842595</v>
          </cell>
          <cell r="G99">
            <v>9547326.5337863192</v>
          </cell>
          <cell r="H99">
            <v>9283909.9940433502</v>
          </cell>
          <cell r="I99">
            <v>9642810.3039519396</v>
          </cell>
          <cell r="J99">
            <v>9341505.8488427997</v>
          </cell>
          <cell r="K99">
            <v>9670621.3100788593</v>
          </cell>
          <cell r="L99">
            <v>9685624.1951780599</v>
          </cell>
          <cell r="M99">
            <v>8763297.9157488104</v>
          </cell>
          <cell r="O99">
            <v>113545855.14144059</v>
          </cell>
        </row>
        <row r="100">
          <cell r="A100" t="str">
            <v xml:space="preserve">   Cuco Loan</v>
          </cell>
          <cell r="B100">
            <v>571868.49315068999</v>
          </cell>
          <cell r="C100">
            <v>367846.57534247002</v>
          </cell>
          <cell r="D100">
            <v>282438.35616437998</v>
          </cell>
          <cell r="E100">
            <v>240339.7260274</v>
          </cell>
          <cell r="F100">
            <v>200093.15068493001</v>
          </cell>
          <cell r="G100">
            <v>155145.20547945</v>
          </cell>
          <cell r="H100">
            <v>144175.34246575</v>
          </cell>
          <cell r="I100">
            <v>168536.98630136999</v>
          </cell>
          <cell r="J100">
            <v>202301.36986301001</v>
          </cell>
          <cell r="K100">
            <v>209068.49315068999</v>
          </cell>
          <cell r="L100">
            <v>211490.4109589</v>
          </cell>
          <cell r="M100">
            <v>232361.64383561999</v>
          </cell>
          <cell r="O100">
            <v>2985665.7534246598</v>
          </cell>
        </row>
        <row r="101">
          <cell r="A101" t="str">
            <v xml:space="preserve">   50th Anniversary Shares</v>
          </cell>
          <cell r="B101">
            <v>261495.35654795001</v>
          </cell>
          <cell r="C101">
            <v>253060.02246574999</v>
          </cell>
          <cell r="D101">
            <v>261495.35654795001</v>
          </cell>
          <cell r="E101">
            <v>253060.02246574999</v>
          </cell>
          <cell r="F101">
            <v>261495.35654795001</v>
          </cell>
          <cell r="G101">
            <v>261495.35654795001</v>
          </cell>
          <cell r="H101">
            <v>450320.29643836</v>
          </cell>
          <cell r="I101">
            <v>465330.97298630001</v>
          </cell>
          <cell r="J101">
            <v>450320.29643836</v>
          </cell>
          <cell r="K101">
            <v>465330.97298630001</v>
          </cell>
          <cell r="L101">
            <v>490580.45769862999</v>
          </cell>
          <cell r="M101">
            <v>443104.92953425</v>
          </cell>
          <cell r="O101">
            <v>4317089.3972054999</v>
          </cell>
        </row>
        <row r="102">
          <cell r="A102" t="str">
            <v xml:space="preserve">   Series 96 Shares</v>
          </cell>
          <cell r="B102">
            <v>158695.23758218999</v>
          </cell>
          <cell r="C102">
            <v>153576.03636986</v>
          </cell>
          <cell r="D102">
            <v>158695.23758218999</v>
          </cell>
          <cell r="E102">
            <v>153576.03636986</v>
          </cell>
          <cell r="F102">
            <v>158695.23758218999</v>
          </cell>
          <cell r="G102">
            <v>158695.23758218999</v>
          </cell>
          <cell r="H102">
            <v>154900.63</v>
          </cell>
          <cell r="I102">
            <v>166907.71808903999</v>
          </cell>
          <cell r="J102">
            <v>161523.59815069</v>
          </cell>
          <cell r="K102">
            <v>166907.71808903999</v>
          </cell>
          <cell r="L102">
            <v>166907.71808903999</v>
          </cell>
          <cell r="M102">
            <v>150755.35827396999</v>
          </cell>
          <cell r="O102">
            <v>1909835.7637602601</v>
          </cell>
        </row>
        <row r="103">
          <cell r="A103" t="str">
            <v xml:space="preserve">   Series 01 Shares</v>
          </cell>
          <cell r="B103">
            <v>215260.27575343</v>
          </cell>
          <cell r="C103">
            <v>247768.45068492999</v>
          </cell>
          <cell r="D103">
            <v>296794.52232877002</v>
          </cell>
          <cell r="E103">
            <v>326672.56027397001</v>
          </cell>
          <cell r="F103">
            <v>378328.76890411001</v>
          </cell>
          <cell r="G103">
            <v>419095.89219177997</v>
          </cell>
          <cell r="H103">
            <v>208316.39589041</v>
          </cell>
          <cell r="I103">
            <v>215260.27575343</v>
          </cell>
          <cell r="J103">
            <v>208316.39589041</v>
          </cell>
          <cell r="K103">
            <v>226984.44178081999</v>
          </cell>
          <cell r="L103">
            <v>226984.44178081999</v>
          </cell>
          <cell r="M103">
            <v>205018.20547945</v>
          </cell>
          <cell r="O103">
            <v>3174800.6267123302</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-49.716780819999997</v>
          </cell>
          <cell r="C106">
            <v>-48.113013700000003</v>
          </cell>
          <cell r="D106">
            <v>-49.716780819999997</v>
          </cell>
          <cell r="E106">
            <v>-48.113013700000003</v>
          </cell>
          <cell r="F106">
            <v>-49.716780819999997</v>
          </cell>
          <cell r="G106">
            <v>-49.716780819999997</v>
          </cell>
          <cell r="H106">
            <v>-48.113013700000003</v>
          </cell>
          <cell r="I106">
            <v>-49.716780819999997</v>
          </cell>
          <cell r="J106">
            <v>-48.113013700000003</v>
          </cell>
          <cell r="K106">
            <v>-49.716780819999997</v>
          </cell>
          <cell r="L106">
            <v>-49.716780819999997</v>
          </cell>
          <cell r="M106">
            <v>-44.905479450000001</v>
          </cell>
          <cell r="O106">
            <v>-585.37499998999999</v>
          </cell>
        </row>
        <row r="107">
          <cell r="A107" t="str">
            <v xml:space="preserve">  Other Liabilities</v>
          </cell>
          <cell r="B107">
            <v>1207269.6462534401</v>
          </cell>
          <cell r="C107">
            <v>1022202.97184931</v>
          </cell>
          <cell r="D107">
            <v>999373.75584246998</v>
          </cell>
          <cell r="E107">
            <v>973600.23212327994</v>
          </cell>
          <cell r="F107">
            <v>998562.79693835997</v>
          </cell>
          <cell r="G107">
            <v>994381.97502054996</v>
          </cell>
          <cell r="H107">
            <v>957664.55178082001</v>
          </cell>
          <cell r="I107">
            <v>1015986.23634932</v>
          </cell>
          <cell r="J107">
            <v>1022413.54732877</v>
          </cell>
          <cell r="K107">
            <v>1068241.9092260301</v>
          </cell>
          <cell r="L107">
            <v>1095913.31174657</v>
          </cell>
          <cell r="M107">
            <v>1031195.23164384</v>
          </cell>
          <cell r="O107">
            <v>12386806.16610276</v>
          </cell>
        </row>
        <row r="108">
          <cell r="A108" t="str">
            <v xml:space="preserve"> Total Interest Expense</v>
          </cell>
          <cell r="B108">
            <v>11144610.627076199</v>
          </cell>
          <cell r="C108">
            <v>10440563.7592777</v>
          </cell>
          <cell r="D108">
            <v>10597779.5772905</v>
          </cell>
          <cell r="E108">
            <v>10143038.4392503</v>
          </cell>
          <cell r="F108">
            <v>10485776.039922601</v>
          </cell>
          <cell r="G108">
            <v>10541708.508806899</v>
          </cell>
          <cell r="H108">
            <v>10241574.5458242</v>
          </cell>
          <cell r="I108">
            <v>10658796.540301301</v>
          </cell>
          <cell r="J108">
            <v>10363919.3961716</v>
          </cell>
          <cell r="K108">
            <v>10738863.219304901</v>
          </cell>
          <cell r="L108">
            <v>10781537.506924599</v>
          </cell>
          <cell r="M108">
            <v>9794493.1473926492</v>
          </cell>
          <cell r="O108">
            <v>125932661.30754346</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244664.38356163999</v>
          </cell>
          <cell r="C113">
            <v>285821.91780822002</v>
          </cell>
          <cell r="D113">
            <v>295349.31506848999</v>
          </cell>
          <cell r="E113">
            <v>285821.91780822002</v>
          </cell>
          <cell r="F113">
            <v>295349.31506848999</v>
          </cell>
          <cell r="G113">
            <v>295349.31506848999</v>
          </cell>
          <cell r="H113">
            <v>274869.8630137</v>
          </cell>
          <cell r="I113">
            <v>269232.87671232998</v>
          </cell>
          <cell r="J113">
            <v>260547.94520548001</v>
          </cell>
          <cell r="K113">
            <v>269232.87671232998</v>
          </cell>
          <cell r="L113">
            <v>191643.83561643999</v>
          </cell>
          <cell r="M113">
            <v>168383.56164383999</v>
          </cell>
          <cell r="O113">
            <v>3136267.1232876698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244664.38356163999</v>
          </cell>
          <cell r="C115">
            <v>285821.91780822002</v>
          </cell>
          <cell r="D115">
            <v>295349.31506848999</v>
          </cell>
          <cell r="E115">
            <v>285821.91780822002</v>
          </cell>
          <cell r="F115">
            <v>295349.31506848999</v>
          </cell>
          <cell r="G115">
            <v>295349.31506848999</v>
          </cell>
          <cell r="H115">
            <v>274869.8630137</v>
          </cell>
          <cell r="I115">
            <v>269232.87671232998</v>
          </cell>
          <cell r="J115">
            <v>260547.94520548001</v>
          </cell>
          <cell r="K115">
            <v>269232.87671232998</v>
          </cell>
          <cell r="L115">
            <v>191643.83561643999</v>
          </cell>
          <cell r="M115">
            <v>168383.56164383999</v>
          </cell>
          <cell r="O115">
            <v>3136267.1232876698</v>
          </cell>
        </row>
        <row r="117">
          <cell r="A117" t="str">
            <v xml:space="preserve"> Net Interest Income</v>
          </cell>
          <cell r="B117">
            <v>8545918.8764549196</v>
          </cell>
          <cell r="C117">
            <v>8428116.2965706699</v>
          </cell>
          <cell r="D117">
            <v>8797592.0554030705</v>
          </cell>
          <cell r="E117">
            <v>8561209.7925127503</v>
          </cell>
          <cell r="F117">
            <v>8770539.3164260704</v>
          </cell>
          <cell r="G117">
            <v>8732566.5261495505</v>
          </cell>
          <cell r="H117">
            <v>8379692.4636541801</v>
          </cell>
          <cell r="I117">
            <v>8558020.6502806395</v>
          </cell>
          <cell r="J117">
            <v>8261621.5001927996</v>
          </cell>
          <cell r="K117">
            <v>8504813.6948523801</v>
          </cell>
          <cell r="L117">
            <v>8384583.1929088002</v>
          </cell>
          <cell r="M117">
            <v>7556841.7830655295</v>
          </cell>
          <cell r="O117">
            <v>101481516.14847137</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552564</v>
          </cell>
          <cell r="M119">
            <v>552564</v>
          </cell>
          <cell r="O119">
            <v>6367638</v>
          </cell>
        </row>
        <row r="121">
          <cell r="A121" t="str">
            <v>Other Income:</v>
          </cell>
        </row>
        <row r="122">
          <cell r="A122" t="str">
            <v xml:space="preserve"> Other Income</v>
          </cell>
          <cell r="B122">
            <v>2879289</v>
          </cell>
          <cell r="C122">
            <v>3010075</v>
          </cell>
          <cell r="D122">
            <v>2884971</v>
          </cell>
          <cell r="E122">
            <v>2942131</v>
          </cell>
          <cell r="F122">
            <v>3035173</v>
          </cell>
          <cell r="G122">
            <v>2881230</v>
          </cell>
          <cell r="H122">
            <v>2883780</v>
          </cell>
          <cell r="I122">
            <v>2873349</v>
          </cell>
          <cell r="J122">
            <v>2870645</v>
          </cell>
          <cell r="K122">
            <v>3001714</v>
          </cell>
          <cell r="L122">
            <v>3077055</v>
          </cell>
          <cell r="M122">
            <v>3077055</v>
          </cell>
          <cell r="O122">
            <v>35416467</v>
          </cell>
        </row>
        <row r="124">
          <cell r="A124" t="str">
            <v>Other Expense:</v>
          </cell>
        </row>
        <row r="125">
          <cell r="A125" t="str">
            <v xml:space="preserve"> Other Expense</v>
          </cell>
          <cell r="B125">
            <v>9719147</v>
          </cell>
          <cell r="C125">
            <v>9419134</v>
          </cell>
          <cell r="D125">
            <v>9360339</v>
          </cell>
          <cell r="E125">
            <v>9238537</v>
          </cell>
          <cell r="F125">
            <v>9206182</v>
          </cell>
          <cell r="G125">
            <v>8870555</v>
          </cell>
          <cell r="H125">
            <v>9124675</v>
          </cell>
          <cell r="I125">
            <v>9218907</v>
          </cell>
          <cell r="J125">
            <v>8813158</v>
          </cell>
          <cell r="K125">
            <v>9514139</v>
          </cell>
          <cell r="L125">
            <v>9664030</v>
          </cell>
          <cell r="M125">
            <v>9664030</v>
          </cell>
          <cell r="O125">
            <v>111812833</v>
          </cell>
        </row>
        <row r="127">
          <cell r="A127" t="str">
            <v>Income Before Adjustments &amp; Taxes</v>
          </cell>
          <cell r="B127">
            <v>1179809.8764549196</v>
          </cell>
          <cell r="C127">
            <v>1492806.2965706699</v>
          </cell>
          <cell r="D127">
            <v>1795973.0554030705</v>
          </cell>
          <cell r="E127">
            <v>1738552.7925127503</v>
          </cell>
          <cell r="F127">
            <v>2073279.3164260704</v>
          </cell>
          <cell r="G127">
            <v>2216990.5261495505</v>
          </cell>
          <cell r="H127">
            <v>1612546.4636541791</v>
          </cell>
          <cell r="I127">
            <v>1686211.6502806395</v>
          </cell>
          <cell r="J127">
            <v>1792857.5001927987</v>
          </cell>
          <cell r="K127">
            <v>1466137.6948523801</v>
          </cell>
          <cell r="L127">
            <v>1245044.1929088011</v>
          </cell>
          <cell r="M127">
            <v>417302.78306552954</v>
          </cell>
          <cell r="O127">
            <v>18717512.148471355</v>
          </cell>
        </row>
        <row r="129">
          <cell r="A129" t="str">
            <v xml:space="preserve"> Pretax Income</v>
          </cell>
          <cell r="B129">
            <v>1179809.87645492</v>
          </cell>
          <cell r="C129">
            <v>1492806.2965706701</v>
          </cell>
          <cell r="D129">
            <v>1795973.0554030701</v>
          </cell>
          <cell r="E129">
            <v>1738552.79251275</v>
          </cell>
          <cell r="F129">
            <v>2073279.3164260699</v>
          </cell>
          <cell r="G129">
            <v>2216990.52614955</v>
          </cell>
          <cell r="H129">
            <v>1612546.4636541901</v>
          </cell>
          <cell r="I129">
            <v>1686211.65028065</v>
          </cell>
          <cell r="J129">
            <v>1792857.5001928001</v>
          </cell>
          <cell r="K129">
            <v>1466137.6948523801</v>
          </cell>
          <cell r="L129">
            <v>1245044.19290881</v>
          </cell>
          <cell r="M129">
            <v>417302.78306553001</v>
          </cell>
          <cell r="O129">
            <v>18717512.148471389</v>
          </cell>
        </row>
        <row r="130">
          <cell r="A130" t="str">
            <v xml:space="preserve"> Local Tax #1</v>
          </cell>
          <cell r="B130">
            <v>219680.59899591</v>
          </cell>
          <cell r="C130">
            <v>277960.53242147999</v>
          </cell>
          <cell r="D130">
            <v>334410.18291605002</v>
          </cell>
          <cell r="E130">
            <v>323718.5299659</v>
          </cell>
          <cell r="F130">
            <v>386044.60871855001</v>
          </cell>
          <cell r="G130">
            <v>412803.63596902997</v>
          </cell>
          <cell r="H130">
            <v>300256.15153238998</v>
          </cell>
          <cell r="I130">
            <v>313972.60928228998</v>
          </cell>
          <cell r="J130">
            <v>333830.06653593999</v>
          </cell>
          <cell r="K130">
            <v>272994.83878152998</v>
          </cell>
          <cell r="L130">
            <v>231827.22871962</v>
          </cell>
          <cell r="M130">
            <v>77701.77820678</v>
          </cell>
          <cell r="O130">
            <v>3485200.7620454701</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219680.59899591</v>
          </cell>
          <cell r="C134">
            <v>277960.53242147999</v>
          </cell>
          <cell r="D134">
            <v>334410.18291605002</v>
          </cell>
          <cell r="E134">
            <v>323718.5299659</v>
          </cell>
          <cell r="F134">
            <v>386044.60871855001</v>
          </cell>
          <cell r="G134">
            <v>412803.63596902997</v>
          </cell>
          <cell r="H134">
            <v>300256.15153238998</v>
          </cell>
          <cell r="I134">
            <v>313972.60928228998</v>
          </cell>
          <cell r="J134">
            <v>333830.06653593999</v>
          </cell>
          <cell r="K134">
            <v>272994.83878152998</v>
          </cell>
          <cell r="L134">
            <v>231827.22871962</v>
          </cell>
          <cell r="M134">
            <v>77701.77820678</v>
          </cell>
          <cell r="O134">
            <v>3485200.7620454701</v>
          </cell>
        </row>
        <row r="136">
          <cell r="A136" t="str">
            <v xml:space="preserve"> Net Tax</v>
          </cell>
          <cell r="B136">
            <v>219680.59899591</v>
          </cell>
          <cell r="C136">
            <v>277960.53242147999</v>
          </cell>
          <cell r="D136">
            <v>334410.18291605002</v>
          </cell>
          <cell r="E136">
            <v>323718.5299659</v>
          </cell>
          <cell r="F136">
            <v>386044.60871855001</v>
          </cell>
          <cell r="G136">
            <v>412803.63596902997</v>
          </cell>
          <cell r="H136">
            <v>300256.15153238998</v>
          </cell>
          <cell r="I136">
            <v>313972.60928228998</v>
          </cell>
          <cell r="J136">
            <v>333830.06653593999</v>
          </cell>
          <cell r="K136">
            <v>272994.83878152998</v>
          </cell>
          <cell r="L136">
            <v>231827.22871962</v>
          </cell>
          <cell r="M136">
            <v>77701.77820678</v>
          </cell>
          <cell r="O136">
            <v>3485200.7620454701</v>
          </cell>
        </row>
        <row r="138">
          <cell r="A138" t="str">
            <v xml:space="preserve"> Net Income</v>
          </cell>
          <cell r="B138">
            <v>960129.27745901002</v>
          </cell>
          <cell r="C138">
            <v>1214845.7641491799</v>
          </cell>
          <cell r="D138">
            <v>1461562.87248702</v>
          </cell>
          <cell r="E138">
            <v>1414834.2625468499</v>
          </cell>
          <cell r="F138">
            <v>1687234.7077075201</v>
          </cell>
          <cell r="G138">
            <v>1804186.89018053</v>
          </cell>
          <cell r="H138">
            <v>1312290.3121217999</v>
          </cell>
          <cell r="I138">
            <v>1372239.0409983599</v>
          </cell>
          <cell r="J138">
            <v>1459027.4336568499</v>
          </cell>
          <cell r="K138">
            <v>1193142.85607085</v>
          </cell>
          <cell r="L138">
            <v>1013216.9641891801</v>
          </cell>
          <cell r="M138">
            <v>339601.00485874998</v>
          </cell>
          <cell r="O138">
            <v>15232311.386425899</v>
          </cell>
        </row>
      </sheetData>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s"/>
      <sheetName val="Summary"/>
      <sheetName val="Archive"/>
      <sheetName val="Sheet1"/>
      <sheetName val="Net CAD cash"/>
      <sheetName val="Net USD cash"/>
      <sheetName val="Investment approval doc"/>
      <sheetName val="Investment archive"/>
      <sheetName val="Data"/>
      <sheetName val="Sheet structure"/>
      <sheetName val="Approval formula"/>
      <sheetName val="Sheet2"/>
      <sheetName val="Meridian cash wires instru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US Cash Position"/>
      <sheetName val="Foreign Exposure"/>
      <sheetName val="Forward Contract"/>
      <sheetName val="Cyrstal Querry"/>
      <sheetName val="Reconciliation"/>
      <sheetName val="CDN investments"/>
      <sheetName val="USD Investments"/>
      <sheetName val="CDN Liq. Investment"/>
      <sheetName val="Posting Sheet"/>
      <sheetName val="CND LIQ RESERVE"/>
      <sheetName val="US INVESTMENTS"/>
      <sheetName val="USD GL Category Oct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D12" t="str">
            <v>true</v>
          </cell>
        </row>
        <row r="13">
          <cell r="D13" t="str">
            <v>true</v>
          </cell>
        </row>
        <row r="14">
          <cell r="D14" t="str">
            <v>true</v>
          </cell>
        </row>
        <row r="15">
          <cell r="D15" t="str">
            <v>true</v>
          </cell>
        </row>
        <row r="16">
          <cell r="D16" t="str">
            <v>true</v>
          </cell>
        </row>
        <row r="17">
          <cell r="D17" t="str">
            <v>true</v>
          </cell>
        </row>
        <row r="18">
          <cell r="D18" t="str">
            <v>true</v>
          </cell>
        </row>
        <row r="19">
          <cell r="D19" t="str">
            <v>true</v>
          </cell>
        </row>
        <row r="20">
          <cell r="D20" t="str">
            <v>true</v>
          </cell>
        </row>
        <row r="21">
          <cell r="D21" t="str">
            <v>true</v>
          </cell>
        </row>
        <row r="22">
          <cell r="D22" t="str">
            <v>true</v>
          </cell>
        </row>
        <row r="23">
          <cell r="D23" t="str">
            <v>true</v>
          </cell>
        </row>
        <row r="24">
          <cell r="D24" t="str">
            <v>true</v>
          </cell>
        </row>
        <row r="25">
          <cell r="D25" t="str">
            <v>true</v>
          </cell>
        </row>
        <row r="26">
          <cell r="D26" t="str">
            <v>true</v>
          </cell>
        </row>
        <row r="27">
          <cell r="D27" t="str">
            <v>true</v>
          </cell>
        </row>
        <row r="28">
          <cell r="D28" t="str">
            <v>true</v>
          </cell>
        </row>
        <row r="29">
          <cell r="D29" t="str">
            <v>true</v>
          </cell>
        </row>
        <row r="30">
          <cell r="D30" t="str">
            <v>true</v>
          </cell>
        </row>
        <row r="31">
          <cell r="D31" t="str">
            <v>true</v>
          </cell>
        </row>
        <row r="32">
          <cell r="D32" t="str">
            <v>true</v>
          </cell>
        </row>
        <row r="33">
          <cell r="D33" t="str">
            <v>true</v>
          </cell>
        </row>
        <row r="34">
          <cell r="D34" t="str">
            <v>true</v>
          </cell>
        </row>
        <row r="35">
          <cell r="D35" t="str">
            <v>true</v>
          </cell>
        </row>
        <row r="36">
          <cell r="D36" t="str">
            <v>true</v>
          </cell>
        </row>
        <row r="37">
          <cell r="D37" t="str">
            <v>true</v>
          </cell>
        </row>
        <row r="38">
          <cell r="D38" t="str">
            <v>true</v>
          </cell>
        </row>
        <row r="39">
          <cell r="D39" t="str">
            <v>true</v>
          </cell>
        </row>
        <row r="40">
          <cell r="D40" t="str">
            <v>true</v>
          </cell>
        </row>
        <row r="41">
          <cell r="D41" t="str">
            <v>true</v>
          </cell>
        </row>
        <row r="42">
          <cell r="D42" t="str">
            <v>true</v>
          </cell>
        </row>
        <row r="43">
          <cell r="D43" t="str">
            <v>true</v>
          </cell>
        </row>
        <row r="44">
          <cell r="D44" t="str">
            <v>true</v>
          </cell>
        </row>
        <row r="45">
          <cell r="D45" t="str">
            <v>true</v>
          </cell>
        </row>
        <row r="46">
          <cell r="D46" t="str">
            <v>true</v>
          </cell>
        </row>
        <row r="47">
          <cell r="D47" t="str">
            <v>true</v>
          </cell>
        </row>
        <row r="48">
          <cell r="D48" t="str">
            <v>true</v>
          </cell>
        </row>
        <row r="49">
          <cell r="D49" t="str">
            <v>true</v>
          </cell>
        </row>
        <row r="50">
          <cell r="D50" t="str">
            <v>true</v>
          </cell>
        </row>
        <row r="51">
          <cell r="D51" t="str">
            <v>true</v>
          </cell>
        </row>
        <row r="52">
          <cell r="D52" t="str">
            <v>true</v>
          </cell>
        </row>
        <row r="53">
          <cell r="D53" t="str">
            <v>true</v>
          </cell>
        </row>
        <row r="54">
          <cell r="D54" t="str">
            <v>true</v>
          </cell>
        </row>
        <row r="55">
          <cell r="D55" t="str">
            <v>true</v>
          </cell>
        </row>
        <row r="56">
          <cell r="D56" t="str">
            <v>true</v>
          </cell>
        </row>
        <row r="57">
          <cell r="D57" t="str">
            <v>true</v>
          </cell>
        </row>
        <row r="58">
          <cell r="D58" t="str">
            <v>true</v>
          </cell>
        </row>
        <row r="59">
          <cell r="D59" t="str">
            <v>true</v>
          </cell>
        </row>
        <row r="60">
          <cell r="D60" t="str">
            <v>true</v>
          </cell>
        </row>
        <row r="61">
          <cell r="D61" t="str">
            <v>true</v>
          </cell>
        </row>
        <row r="62">
          <cell r="D62">
            <v>0</v>
          </cell>
        </row>
        <row r="63">
          <cell r="D63">
            <v>0</v>
          </cell>
        </row>
        <row r="64">
          <cell r="D64" t="str">
            <v>true</v>
          </cell>
        </row>
        <row r="65">
          <cell r="D65" t="str">
            <v>true</v>
          </cell>
        </row>
        <row r="66">
          <cell r="D66" t="str">
            <v>true</v>
          </cell>
        </row>
        <row r="67">
          <cell r="D67">
            <v>0</v>
          </cell>
        </row>
        <row r="68">
          <cell r="D68" t="str">
            <v>true</v>
          </cell>
        </row>
        <row r="69">
          <cell r="D69" t="str">
            <v>true</v>
          </cell>
        </row>
        <row r="70">
          <cell r="D70" t="str">
            <v>true</v>
          </cell>
        </row>
        <row r="71">
          <cell r="D71" t="str">
            <v>true</v>
          </cell>
        </row>
        <row r="72">
          <cell r="D72">
            <v>0</v>
          </cell>
        </row>
        <row r="73">
          <cell r="D73">
            <v>0</v>
          </cell>
        </row>
        <row r="74">
          <cell r="D74" t="str">
            <v>true</v>
          </cell>
        </row>
        <row r="75">
          <cell r="D75">
            <v>0</v>
          </cell>
        </row>
        <row r="76">
          <cell r="D76" t="str">
            <v>true</v>
          </cell>
        </row>
        <row r="77">
          <cell r="D77" t="str">
            <v>true</v>
          </cell>
        </row>
        <row r="78">
          <cell r="D78" t="str">
            <v>true</v>
          </cell>
        </row>
        <row r="79">
          <cell r="D79" t="str">
            <v>true</v>
          </cell>
        </row>
        <row r="80">
          <cell r="D80" t="str">
            <v>true</v>
          </cell>
        </row>
        <row r="81">
          <cell r="D81" t="str">
            <v>true</v>
          </cell>
        </row>
        <row r="82">
          <cell r="D82" t="str">
            <v>true</v>
          </cell>
        </row>
        <row r="83">
          <cell r="D83" t="str">
            <v>true</v>
          </cell>
        </row>
        <row r="84">
          <cell r="D84" t="str">
            <v>true</v>
          </cell>
        </row>
        <row r="85">
          <cell r="D85" t="str">
            <v>true</v>
          </cell>
        </row>
        <row r="86">
          <cell r="D86" t="str">
            <v>true</v>
          </cell>
        </row>
        <row r="87">
          <cell r="D87" t="str">
            <v>true</v>
          </cell>
        </row>
        <row r="88">
          <cell r="D88">
            <v>0</v>
          </cell>
        </row>
        <row r="89">
          <cell r="D89" t="str">
            <v>true</v>
          </cell>
        </row>
        <row r="90">
          <cell r="D90" t="str">
            <v>true</v>
          </cell>
        </row>
        <row r="91">
          <cell r="D91" t="str">
            <v>true</v>
          </cell>
        </row>
        <row r="92">
          <cell r="D92" t="str">
            <v>true</v>
          </cell>
        </row>
        <row r="93">
          <cell r="D93" t="str">
            <v>true</v>
          </cell>
        </row>
        <row r="94">
          <cell r="D94">
            <v>0</v>
          </cell>
        </row>
        <row r="95">
          <cell r="D95">
            <v>0</v>
          </cell>
        </row>
        <row r="96">
          <cell r="D96">
            <v>0</v>
          </cell>
        </row>
        <row r="97">
          <cell r="D97" t="str">
            <v>true</v>
          </cell>
        </row>
        <row r="98">
          <cell r="D98" t="str">
            <v>true</v>
          </cell>
        </row>
        <row r="99">
          <cell r="D99" t="str">
            <v>true</v>
          </cell>
        </row>
        <row r="100">
          <cell r="D100">
            <v>0</v>
          </cell>
        </row>
        <row r="101">
          <cell r="D101" t="str">
            <v>true</v>
          </cell>
        </row>
        <row r="102">
          <cell r="D102">
            <v>0</v>
          </cell>
        </row>
        <row r="103">
          <cell r="D103" t="str">
            <v>true</v>
          </cell>
        </row>
        <row r="104">
          <cell r="D104" t="str">
            <v>true</v>
          </cell>
        </row>
        <row r="105">
          <cell r="D105" t="str">
            <v>true</v>
          </cell>
        </row>
        <row r="106">
          <cell r="D106" t="str">
            <v>true</v>
          </cell>
        </row>
        <row r="107">
          <cell r="D107" t="str">
            <v>true</v>
          </cell>
        </row>
        <row r="108">
          <cell r="D108" t="str">
            <v>true</v>
          </cell>
        </row>
        <row r="109">
          <cell r="D109" t="str">
            <v>true</v>
          </cell>
        </row>
        <row r="110">
          <cell r="D110" t="str">
            <v>true</v>
          </cell>
        </row>
        <row r="111">
          <cell r="D111" t="str">
            <v>true</v>
          </cell>
        </row>
        <row r="112">
          <cell r="D112">
            <v>0</v>
          </cell>
        </row>
        <row r="113">
          <cell r="D113" t="str">
            <v>true</v>
          </cell>
        </row>
        <row r="114">
          <cell r="D114" t="str">
            <v>true</v>
          </cell>
        </row>
        <row r="115">
          <cell r="D115" t="str">
            <v>true</v>
          </cell>
        </row>
        <row r="116">
          <cell r="D116" t="str">
            <v>true</v>
          </cell>
        </row>
        <row r="117">
          <cell r="D117" t="str">
            <v>true</v>
          </cell>
        </row>
        <row r="118">
          <cell r="D118">
            <v>0</v>
          </cell>
        </row>
        <row r="119">
          <cell r="D119">
            <v>0</v>
          </cell>
        </row>
        <row r="120">
          <cell r="D120">
            <v>0</v>
          </cell>
        </row>
        <row r="121">
          <cell r="D121" t="str">
            <v>true</v>
          </cell>
        </row>
        <row r="122">
          <cell r="D122">
            <v>0</v>
          </cell>
        </row>
        <row r="123">
          <cell r="D123">
            <v>0</v>
          </cell>
        </row>
        <row r="124">
          <cell r="D124">
            <v>0</v>
          </cell>
        </row>
        <row r="125">
          <cell r="D125">
            <v>0</v>
          </cell>
        </row>
        <row r="126">
          <cell r="D126">
            <v>0</v>
          </cell>
        </row>
        <row r="127">
          <cell r="D127">
            <v>0</v>
          </cell>
        </row>
        <row r="128">
          <cell r="D128">
            <v>0</v>
          </cell>
        </row>
        <row r="129">
          <cell r="D129">
            <v>0</v>
          </cell>
        </row>
        <row r="130">
          <cell r="D130">
            <v>0</v>
          </cell>
        </row>
        <row r="131">
          <cell r="D131">
            <v>0</v>
          </cell>
        </row>
        <row r="132">
          <cell r="D132">
            <v>0</v>
          </cell>
        </row>
        <row r="133">
          <cell r="D133">
            <v>0</v>
          </cell>
        </row>
        <row r="134">
          <cell r="D134">
            <v>0</v>
          </cell>
        </row>
        <row r="135">
          <cell r="D135">
            <v>0</v>
          </cell>
        </row>
        <row r="136">
          <cell r="D136">
            <v>0</v>
          </cell>
        </row>
        <row r="137">
          <cell r="D137">
            <v>0</v>
          </cell>
        </row>
        <row r="138">
          <cell r="D138">
            <v>0</v>
          </cell>
        </row>
        <row r="139">
          <cell r="D139">
            <v>0</v>
          </cell>
        </row>
        <row r="140">
          <cell r="D140">
            <v>0</v>
          </cell>
        </row>
        <row r="141">
          <cell r="D141">
            <v>0</v>
          </cell>
        </row>
        <row r="142">
          <cell r="D142">
            <v>0</v>
          </cell>
        </row>
        <row r="143">
          <cell r="D143">
            <v>0</v>
          </cell>
        </row>
        <row r="144">
          <cell r="D144">
            <v>0</v>
          </cell>
        </row>
        <row r="145">
          <cell r="D145">
            <v>0</v>
          </cell>
        </row>
        <row r="146">
          <cell r="D146">
            <v>0</v>
          </cell>
        </row>
        <row r="147">
          <cell r="D147">
            <v>0</v>
          </cell>
        </row>
        <row r="148">
          <cell r="D148">
            <v>0</v>
          </cell>
        </row>
        <row r="149">
          <cell r="D149">
            <v>0</v>
          </cell>
        </row>
        <row r="150">
          <cell r="D150">
            <v>0</v>
          </cell>
        </row>
        <row r="151">
          <cell r="D151">
            <v>0</v>
          </cell>
        </row>
        <row r="152">
          <cell r="D152">
            <v>0</v>
          </cell>
        </row>
        <row r="153">
          <cell r="D153">
            <v>0</v>
          </cell>
        </row>
        <row r="154">
          <cell r="D154">
            <v>0</v>
          </cell>
        </row>
        <row r="155">
          <cell r="D155">
            <v>0</v>
          </cell>
        </row>
        <row r="156">
          <cell r="D156">
            <v>0</v>
          </cell>
        </row>
        <row r="157">
          <cell r="D157">
            <v>0</v>
          </cell>
        </row>
        <row r="158">
          <cell r="D158">
            <v>0</v>
          </cell>
        </row>
        <row r="159">
          <cell r="D159">
            <v>0</v>
          </cell>
        </row>
        <row r="160">
          <cell r="D160">
            <v>0</v>
          </cell>
        </row>
        <row r="161">
          <cell r="D161">
            <v>0</v>
          </cell>
        </row>
        <row r="162">
          <cell r="D162">
            <v>0</v>
          </cell>
        </row>
        <row r="163">
          <cell r="D163">
            <v>0</v>
          </cell>
        </row>
        <row r="164">
          <cell r="D164">
            <v>0</v>
          </cell>
        </row>
        <row r="165">
          <cell r="D165">
            <v>0</v>
          </cell>
        </row>
        <row r="166">
          <cell r="D166">
            <v>0</v>
          </cell>
        </row>
        <row r="167">
          <cell r="D167">
            <v>0</v>
          </cell>
        </row>
        <row r="168">
          <cell r="D168">
            <v>0</v>
          </cell>
        </row>
        <row r="169">
          <cell r="D169">
            <v>0</v>
          </cell>
        </row>
        <row r="170">
          <cell r="D170">
            <v>0</v>
          </cell>
        </row>
        <row r="171">
          <cell r="D171">
            <v>0</v>
          </cell>
        </row>
        <row r="172">
          <cell r="D172">
            <v>0</v>
          </cell>
        </row>
        <row r="173">
          <cell r="D173">
            <v>0</v>
          </cell>
        </row>
        <row r="174">
          <cell r="D174">
            <v>0</v>
          </cell>
        </row>
        <row r="175">
          <cell r="D175">
            <v>0</v>
          </cell>
        </row>
        <row r="176">
          <cell r="D176">
            <v>0</v>
          </cell>
        </row>
        <row r="177">
          <cell r="D177">
            <v>0</v>
          </cell>
        </row>
        <row r="178">
          <cell r="D178">
            <v>0</v>
          </cell>
        </row>
        <row r="179">
          <cell r="D179">
            <v>0</v>
          </cell>
        </row>
        <row r="180">
          <cell r="D180">
            <v>0</v>
          </cell>
        </row>
        <row r="181">
          <cell r="D181">
            <v>0</v>
          </cell>
        </row>
        <row r="182">
          <cell r="D182">
            <v>0</v>
          </cell>
        </row>
        <row r="183">
          <cell r="D183">
            <v>0</v>
          </cell>
        </row>
        <row r="184">
          <cell r="D184">
            <v>0</v>
          </cell>
        </row>
        <row r="185">
          <cell r="D185">
            <v>0</v>
          </cell>
        </row>
        <row r="186">
          <cell r="D186">
            <v>0</v>
          </cell>
        </row>
        <row r="187">
          <cell r="D187">
            <v>0</v>
          </cell>
        </row>
        <row r="188">
          <cell r="D188">
            <v>0</v>
          </cell>
        </row>
        <row r="189">
          <cell r="D189">
            <v>0</v>
          </cell>
        </row>
        <row r="190">
          <cell r="D190">
            <v>0</v>
          </cell>
        </row>
        <row r="191">
          <cell r="D191">
            <v>0</v>
          </cell>
        </row>
        <row r="192">
          <cell r="D192">
            <v>0</v>
          </cell>
        </row>
        <row r="193">
          <cell r="D193">
            <v>0</v>
          </cell>
        </row>
        <row r="194">
          <cell r="D194">
            <v>0</v>
          </cell>
        </row>
        <row r="195">
          <cell r="D195">
            <v>0</v>
          </cell>
        </row>
        <row r="196">
          <cell r="D196">
            <v>0</v>
          </cell>
        </row>
        <row r="197">
          <cell r="D197">
            <v>0</v>
          </cell>
        </row>
        <row r="198">
          <cell r="D198">
            <v>0</v>
          </cell>
        </row>
        <row r="199">
          <cell r="D199">
            <v>0</v>
          </cell>
        </row>
        <row r="200">
          <cell r="D200">
            <v>0</v>
          </cell>
        </row>
        <row r="201">
          <cell r="D201">
            <v>0</v>
          </cell>
        </row>
        <row r="202">
          <cell r="D202">
            <v>0</v>
          </cell>
        </row>
        <row r="203">
          <cell r="D203">
            <v>0</v>
          </cell>
        </row>
        <row r="204">
          <cell r="D204">
            <v>0</v>
          </cell>
        </row>
        <row r="205">
          <cell r="D205">
            <v>0</v>
          </cell>
        </row>
        <row r="206">
          <cell r="D206">
            <v>0</v>
          </cell>
        </row>
        <row r="207">
          <cell r="D207">
            <v>0</v>
          </cell>
        </row>
        <row r="208">
          <cell r="D208">
            <v>0</v>
          </cell>
        </row>
        <row r="209">
          <cell r="D209">
            <v>0</v>
          </cell>
        </row>
        <row r="210">
          <cell r="D210">
            <v>0</v>
          </cell>
        </row>
        <row r="211">
          <cell r="D211">
            <v>0</v>
          </cell>
        </row>
        <row r="212">
          <cell r="D212">
            <v>0</v>
          </cell>
        </row>
        <row r="213">
          <cell r="D213">
            <v>0</v>
          </cell>
        </row>
        <row r="214">
          <cell r="D214">
            <v>0</v>
          </cell>
        </row>
        <row r="215">
          <cell r="D215">
            <v>0</v>
          </cell>
        </row>
        <row r="216">
          <cell r="D216">
            <v>0</v>
          </cell>
        </row>
        <row r="217">
          <cell r="D217">
            <v>0</v>
          </cell>
        </row>
        <row r="218">
          <cell r="D218">
            <v>0</v>
          </cell>
        </row>
        <row r="219">
          <cell r="D219">
            <v>0</v>
          </cell>
        </row>
        <row r="220">
          <cell r="D220">
            <v>0</v>
          </cell>
        </row>
        <row r="221">
          <cell r="D221">
            <v>0</v>
          </cell>
        </row>
        <row r="222">
          <cell r="D222">
            <v>0</v>
          </cell>
        </row>
        <row r="223">
          <cell r="D223">
            <v>0</v>
          </cell>
        </row>
        <row r="224">
          <cell r="D224">
            <v>0</v>
          </cell>
        </row>
        <row r="225">
          <cell r="D225">
            <v>0</v>
          </cell>
        </row>
        <row r="226">
          <cell r="D226">
            <v>0</v>
          </cell>
        </row>
        <row r="227">
          <cell r="D227">
            <v>0</v>
          </cell>
        </row>
        <row r="228">
          <cell r="D228">
            <v>0</v>
          </cell>
        </row>
        <row r="229">
          <cell r="D229">
            <v>0</v>
          </cell>
        </row>
        <row r="230">
          <cell r="D230">
            <v>0</v>
          </cell>
        </row>
        <row r="231">
          <cell r="D231">
            <v>0</v>
          </cell>
        </row>
        <row r="232">
          <cell r="D232">
            <v>0</v>
          </cell>
        </row>
        <row r="233">
          <cell r="D233">
            <v>0</v>
          </cell>
        </row>
        <row r="234">
          <cell r="D234">
            <v>0</v>
          </cell>
        </row>
        <row r="235">
          <cell r="D235">
            <v>0</v>
          </cell>
        </row>
        <row r="236">
          <cell r="D236">
            <v>0</v>
          </cell>
        </row>
        <row r="237">
          <cell r="D237">
            <v>0</v>
          </cell>
        </row>
        <row r="238">
          <cell r="D238">
            <v>0</v>
          </cell>
        </row>
        <row r="239">
          <cell r="D239">
            <v>0</v>
          </cell>
        </row>
        <row r="240">
          <cell r="D240">
            <v>0</v>
          </cell>
        </row>
        <row r="241">
          <cell r="D241">
            <v>0</v>
          </cell>
        </row>
        <row r="242">
          <cell r="D242">
            <v>0</v>
          </cell>
        </row>
        <row r="243">
          <cell r="D243">
            <v>0</v>
          </cell>
        </row>
        <row r="244">
          <cell r="D244">
            <v>0</v>
          </cell>
        </row>
      </sheetData>
      <sheetData sheetId="8" refreshError="1"/>
      <sheetData sheetId="9" refreshError="1">
        <row r="13">
          <cell r="D13" t="str">
            <v>L-04-13</v>
          </cell>
        </row>
        <row r="14">
          <cell r="D14" t="str">
            <v>L-04-17</v>
          </cell>
        </row>
        <row r="15">
          <cell r="D15" t="str">
            <v>L-04-18</v>
          </cell>
        </row>
        <row r="16">
          <cell r="D16" t="str">
            <v>L-04-19</v>
          </cell>
        </row>
        <row r="17">
          <cell r="D17" t="str">
            <v>L-05-1</v>
          </cell>
        </row>
        <row r="18">
          <cell r="D18" t="str">
            <v>L-05-2</v>
          </cell>
        </row>
        <row r="19">
          <cell r="D19" t="str">
            <v>L-05-3</v>
          </cell>
        </row>
        <row r="20">
          <cell r="D20" t="str">
            <v>L-05-4</v>
          </cell>
        </row>
        <row r="21">
          <cell r="D21" t="str">
            <v>L-05-5</v>
          </cell>
        </row>
        <row r="22">
          <cell r="D22" t="str">
            <v>L-05-6</v>
          </cell>
        </row>
        <row r="23">
          <cell r="D23" t="str">
            <v>L-05-7</v>
          </cell>
        </row>
        <row r="24">
          <cell r="D24" t="str">
            <v>L-05-8</v>
          </cell>
        </row>
        <row r="25">
          <cell r="D25" t="str">
            <v>L-05-9</v>
          </cell>
        </row>
        <row r="26">
          <cell r="D26" t="str">
            <v>L-05-10</v>
          </cell>
        </row>
        <row r="27">
          <cell r="D27" t="str">
            <v>L-05-12</v>
          </cell>
        </row>
        <row r="28">
          <cell r="D28" t="str">
            <v>L-05-13</v>
          </cell>
        </row>
        <row r="29">
          <cell r="D29" t="str">
            <v>L-05-14</v>
          </cell>
        </row>
        <row r="30">
          <cell r="D30" t="str">
            <v>L-05-15</v>
          </cell>
        </row>
        <row r="31">
          <cell r="D31" t="str">
            <v>L-05-16</v>
          </cell>
        </row>
        <row r="32">
          <cell r="D32" t="str">
            <v>L-05-17</v>
          </cell>
        </row>
        <row r="33">
          <cell r="D33" t="str">
            <v>L-05-18</v>
          </cell>
        </row>
        <row r="34">
          <cell r="D34" t="str">
            <v>L-05-19</v>
          </cell>
        </row>
        <row r="35">
          <cell r="D35" t="str">
            <v>L-05-20</v>
          </cell>
        </row>
        <row r="36">
          <cell r="D36" t="str">
            <v>L-05-21</v>
          </cell>
        </row>
        <row r="37">
          <cell r="D37" t="str">
            <v>L-05-22</v>
          </cell>
        </row>
        <row r="38">
          <cell r="D38" t="str">
            <v>L-05-23</v>
          </cell>
        </row>
        <row r="39">
          <cell r="D39" t="str">
            <v>L-05-24</v>
          </cell>
        </row>
        <row r="40">
          <cell r="D40" t="str">
            <v>L-05-25</v>
          </cell>
        </row>
        <row r="41">
          <cell r="D41" t="str">
            <v>L-05-26</v>
          </cell>
        </row>
        <row r="42">
          <cell r="D42" t="str">
            <v>L-05-27</v>
          </cell>
        </row>
        <row r="43">
          <cell r="D43" t="str">
            <v>L-05-28</v>
          </cell>
        </row>
        <row r="44">
          <cell r="D44" t="str">
            <v>L-05-29</v>
          </cell>
        </row>
        <row r="45">
          <cell r="D45" t="str">
            <v>L-05-30</v>
          </cell>
        </row>
        <row r="46">
          <cell r="D46" t="str">
            <v>L-05-31</v>
          </cell>
        </row>
        <row r="47">
          <cell r="D47" t="str">
            <v>L-05-32</v>
          </cell>
        </row>
        <row r="48">
          <cell r="D48" t="str">
            <v>L-05-33</v>
          </cell>
        </row>
        <row r="49">
          <cell r="D49" t="str">
            <v>L-05-34</v>
          </cell>
        </row>
        <row r="52">
          <cell r="D52" t="str">
            <v>L-06-1</v>
          </cell>
        </row>
        <row r="53">
          <cell r="D53" t="str">
            <v>L-06-2</v>
          </cell>
        </row>
        <row r="54">
          <cell r="D54" t="str">
            <v>L-06-3</v>
          </cell>
        </row>
        <row r="55">
          <cell r="D55" t="str">
            <v>L-06-4</v>
          </cell>
        </row>
        <row r="56">
          <cell r="D56" t="str">
            <v>L-06-5</v>
          </cell>
        </row>
        <row r="57">
          <cell r="D57" t="str">
            <v>L-06-6</v>
          </cell>
        </row>
        <row r="58">
          <cell r="D58" t="str">
            <v>L-06-7</v>
          </cell>
        </row>
        <row r="59">
          <cell r="D59" t="str">
            <v>L-06-8</v>
          </cell>
        </row>
        <row r="60">
          <cell r="D60" t="str">
            <v>L-06-9</v>
          </cell>
        </row>
        <row r="61">
          <cell r="D61" t="str">
            <v>L-06-10</v>
          </cell>
        </row>
        <row r="62">
          <cell r="D62" t="str">
            <v>L-06-11</v>
          </cell>
        </row>
        <row r="63">
          <cell r="D63" t="str">
            <v>L-06-12</v>
          </cell>
        </row>
        <row r="64">
          <cell r="D64" t="str">
            <v>L-06-13</v>
          </cell>
        </row>
        <row r="65">
          <cell r="D65" t="str">
            <v>L-06-14</v>
          </cell>
        </row>
        <row r="66">
          <cell r="D66" t="str">
            <v>L-06-15</v>
          </cell>
        </row>
        <row r="67">
          <cell r="D67" t="str">
            <v>L-06-16</v>
          </cell>
        </row>
        <row r="68">
          <cell r="D68" t="str">
            <v>L-06-17</v>
          </cell>
        </row>
        <row r="69">
          <cell r="D69" t="str">
            <v>L-06-18</v>
          </cell>
        </row>
        <row r="70">
          <cell r="D70" t="str">
            <v>L-06-19</v>
          </cell>
        </row>
        <row r="71">
          <cell r="D71" t="str">
            <v>L-06-20</v>
          </cell>
        </row>
        <row r="72">
          <cell r="D72" t="str">
            <v>L-06-21</v>
          </cell>
        </row>
        <row r="73">
          <cell r="D73" t="str">
            <v>L-06-22</v>
          </cell>
        </row>
        <row r="74">
          <cell r="D74" t="str">
            <v>L-06-23</v>
          </cell>
        </row>
        <row r="75">
          <cell r="D75" t="str">
            <v>L-06-24</v>
          </cell>
        </row>
        <row r="76">
          <cell r="D76" t="str">
            <v>L-06-25</v>
          </cell>
        </row>
        <row r="77">
          <cell r="D77" t="str">
            <v>L-06-26</v>
          </cell>
        </row>
        <row r="78">
          <cell r="D78" t="str">
            <v>L-06-27</v>
          </cell>
        </row>
        <row r="79">
          <cell r="D79" t="str">
            <v>L-06-28</v>
          </cell>
        </row>
        <row r="80">
          <cell r="D80" t="str">
            <v>L-06-29</v>
          </cell>
        </row>
        <row r="81">
          <cell r="D81" t="str">
            <v>L-06-30</v>
          </cell>
        </row>
        <row r="82">
          <cell r="D82" t="str">
            <v>L-06-31</v>
          </cell>
        </row>
        <row r="83">
          <cell r="D83" t="str">
            <v>L-06-32</v>
          </cell>
        </row>
        <row r="84">
          <cell r="D84" t="str">
            <v>L-06-33</v>
          </cell>
        </row>
        <row r="85">
          <cell r="D85" t="str">
            <v>L-06-34</v>
          </cell>
        </row>
        <row r="86">
          <cell r="D86" t="str">
            <v>L-06-35</v>
          </cell>
        </row>
        <row r="87">
          <cell r="D87" t="str">
            <v>L-06-36</v>
          </cell>
        </row>
        <row r="88">
          <cell r="D88" t="str">
            <v>L-06-37</v>
          </cell>
        </row>
        <row r="89">
          <cell r="D89" t="str">
            <v>L-06-38</v>
          </cell>
        </row>
        <row r="90">
          <cell r="D90" t="str">
            <v>L-06-39</v>
          </cell>
        </row>
        <row r="91">
          <cell r="D91" t="str">
            <v>L-06-40</v>
          </cell>
        </row>
        <row r="92">
          <cell r="D92" t="str">
            <v>L-06-41</v>
          </cell>
        </row>
        <row r="93">
          <cell r="D93" t="str">
            <v>L-06-42</v>
          </cell>
        </row>
        <row r="94">
          <cell r="D94" t="str">
            <v>L-06-43</v>
          </cell>
        </row>
        <row r="95">
          <cell r="D95" t="str">
            <v>L-06-44</v>
          </cell>
        </row>
        <row r="96">
          <cell r="D96" t="str">
            <v>L-06-45</v>
          </cell>
        </row>
        <row r="101">
          <cell r="D101" t="str">
            <v>L-07-1</v>
          </cell>
        </row>
        <row r="102">
          <cell r="D102" t="str">
            <v>L-07-2</v>
          </cell>
        </row>
        <row r="103">
          <cell r="D103" t="str">
            <v>L-07-3</v>
          </cell>
        </row>
        <row r="104">
          <cell r="D104" t="str">
            <v>L-07-4</v>
          </cell>
        </row>
        <row r="105">
          <cell r="D105" t="str">
            <v>L-07-5</v>
          </cell>
        </row>
        <row r="106">
          <cell r="D106" t="str">
            <v>L-07-6</v>
          </cell>
        </row>
        <row r="107">
          <cell r="D107" t="str">
            <v>L-07-7</v>
          </cell>
        </row>
        <row r="108">
          <cell r="D108" t="str">
            <v>L-07-8</v>
          </cell>
        </row>
        <row r="109">
          <cell r="D109" t="str">
            <v>L-07-9</v>
          </cell>
        </row>
        <row r="110">
          <cell r="D110" t="str">
            <v>L-07-10</v>
          </cell>
        </row>
        <row r="111">
          <cell r="D111" t="str">
            <v>L-07-11</v>
          </cell>
        </row>
        <row r="112">
          <cell r="D112" t="str">
            <v>L-07-12</v>
          </cell>
        </row>
        <row r="113">
          <cell r="D113" t="str">
            <v>L-07-13</v>
          </cell>
        </row>
        <row r="114">
          <cell r="D114" t="str">
            <v>L-07-14</v>
          </cell>
        </row>
        <row r="115">
          <cell r="D115" t="str">
            <v>L-07-15</v>
          </cell>
        </row>
        <row r="116">
          <cell r="D116" t="str">
            <v>L-07-16</v>
          </cell>
        </row>
        <row r="117">
          <cell r="D117" t="str">
            <v>L-07-17</v>
          </cell>
        </row>
        <row r="118">
          <cell r="D118" t="str">
            <v>L-07-18</v>
          </cell>
        </row>
        <row r="119">
          <cell r="D119" t="str">
            <v>L-07-19</v>
          </cell>
        </row>
        <row r="120">
          <cell r="D120" t="str">
            <v>L-07-20</v>
          </cell>
        </row>
        <row r="121">
          <cell r="D121" t="str">
            <v>L-07-21</v>
          </cell>
        </row>
        <row r="122">
          <cell r="D122" t="str">
            <v>L-07-22</v>
          </cell>
        </row>
        <row r="123">
          <cell r="D123" t="str">
            <v>L-07-23</v>
          </cell>
        </row>
        <row r="124">
          <cell r="D124" t="str">
            <v>L-07-24</v>
          </cell>
        </row>
        <row r="125">
          <cell r="D125" t="str">
            <v>L-07-25</v>
          </cell>
        </row>
        <row r="126">
          <cell r="D126" t="str">
            <v>L-07-26</v>
          </cell>
        </row>
        <row r="127">
          <cell r="D127" t="str">
            <v>L-07-27</v>
          </cell>
        </row>
        <row r="128">
          <cell r="D128" t="str">
            <v>L-07-28</v>
          </cell>
        </row>
        <row r="129">
          <cell r="D129" t="str">
            <v>L-07-29</v>
          </cell>
        </row>
        <row r="130">
          <cell r="D130" t="str">
            <v>L-07-30</v>
          </cell>
        </row>
        <row r="131">
          <cell r="D131" t="str">
            <v>L-07-31</v>
          </cell>
        </row>
        <row r="134">
          <cell r="D134" t="str">
            <v>L-08-1</v>
          </cell>
        </row>
        <row r="135">
          <cell r="D135" t="str">
            <v>L-08-2</v>
          </cell>
        </row>
        <row r="136">
          <cell r="D136" t="str">
            <v>L-08-3</v>
          </cell>
        </row>
        <row r="137">
          <cell r="D137" t="str">
            <v>L-08-4</v>
          </cell>
        </row>
        <row r="138">
          <cell r="D138" t="str">
            <v>L-08-5</v>
          </cell>
        </row>
        <row r="139">
          <cell r="D139" t="str">
            <v>L-08-6</v>
          </cell>
        </row>
        <row r="140">
          <cell r="D140" t="str">
            <v>L-08-7</v>
          </cell>
        </row>
        <row r="141">
          <cell r="D141" t="str">
            <v>L-08-8</v>
          </cell>
        </row>
        <row r="142">
          <cell r="D142" t="str">
            <v>L-08-9</v>
          </cell>
        </row>
        <row r="143">
          <cell r="D143" t="str">
            <v>L-08-10</v>
          </cell>
        </row>
        <row r="144">
          <cell r="D144" t="str">
            <v>L-08-11</v>
          </cell>
        </row>
        <row r="145">
          <cell r="D145" t="str">
            <v>L-08-12</v>
          </cell>
        </row>
        <row r="146">
          <cell r="D146" t="str">
            <v>L-08-13</v>
          </cell>
        </row>
        <row r="147">
          <cell r="D147" t="str">
            <v>L-08-14</v>
          </cell>
        </row>
        <row r="148">
          <cell r="D148" t="str">
            <v>L-08-15</v>
          </cell>
        </row>
        <row r="149">
          <cell r="D149" t="str">
            <v>L-08-16</v>
          </cell>
        </row>
        <row r="150">
          <cell r="D150" t="str">
            <v>L-08-17</v>
          </cell>
        </row>
        <row r="151">
          <cell r="D151" t="str">
            <v>L-08-18</v>
          </cell>
        </row>
        <row r="152">
          <cell r="D152" t="str">
            <v>L-08-19</v>
          </cell>
        </row>
        <row r="153">
          <cell r="D153" t="str">
            <v>L-08-20</v>
          </cell>
        </row>
        <row r="154">
          <cell r="D154" t="str">
            <v>L-08-21</v>
          </cell>
        </row>
        <row r="155">
          <cell r="D155" t="str">
            <v>L-08-22</v>
          </cell>
        </row>
        <row r="156">
          <cell r="D156" t="str">
            <v>L-08-23</v>
          </cell>
        </row>
        <row r="157">
          <cell r="D157" t="str">
            <v>L-08-24</v>
          </cell>
        </row>
        <row r="158">
          <cell r="D158" t="str">
            <v>L-08-25</v>
          </cell>
        </row>
        <row r="159">
          <cell r="D159" t="str">
            <v>L-08-26</v>
          </cell>
        </row>
        <row r="160">
          <cell r="D160" t="str">
            <v>L-08-27</v>
          </cell>
        </row>
        <row r="161">
          <cell r="D161" t="str">
            <v>L-08-28</v>
          </cell>
        </row>
        <row r="162">
          <cell r="D162" t="str">
            <v>L-08-29</v>
          </cell>
        </row>
        <row r="163">
          <cell r="D163" t="str">
            <v>L-08-30</v>
          </cell>
        </row>
        <row r="164">
          <cell r="D164" t="str">
            <v>L-08-31</v>
          </cell>
        </row>
        <row r="165">
          <cell r="D165" t="str">
            <v>L-08-32</v>
          </cell>
        </row>
      </sheetData>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ications"/>
      <sheetName val="Instructions"/>
      <sheetName val="Cover"/>
      <sheetName val="Requirements"/>
      <sheetName val="A-Balance sheet"/>
      <sheetName val="I-BV"/>
      <sheetName val="B-OCI"/>
      <sheetName val="C-Revenues Current Month"/>
      <sheetName val="rev liquidités"/>
      <sheetName val="D-Loans"/>
      <sheetName val="F-Summary Investment"/>
      <sheetName val="G-Detail"/>
      <sheetName val="E-Concil accrued interests"/>
      <sheetName val="reval"/>
      <sheetName val="pivot reval"/>
      <sheetName val="H-Derivatives"/>
      <sheetName val="rev june"/>
      <sheetName val="rev july"/>
      <sheetName val="rev aug"/>
      <sheetName val="rev sept"/>
      <sheetName val="rev oct"/>
      <sheetName val="rev nov"/>
      <sheetName val="BV DCU"/>
      <sheetName val="Feuil1"/>
      <sheetName val="Sheet1"/>
      <sheetName val="rev janv"/>
      <sheetName val="rev fév"/>
      <sheetName val="rev mars"/>
      <sheetName val="rev avril"/>
      <sheetName val="rev mai"/>
      <sheetName val="rev juin"/>
      <sheetName val="rev juil"/>
      <sheetName val="rev août"/>
      <sheetName val="rev sept 09"/>
      <sheetName val="rev oct 09"/>
      <sheetName val="rev nov 09"/>
      <sheetName val="Revenues - cumulative"/>
      <sheetName val="Journal entries"/>
      <sheetName val="V moyen"/>
      <sheetName val="Feuil2"/>
      <sheetName val="PCAA"/>
      <sheetName val="MAV 21-01-2009"/>
    </sheetNames>
    <sheetDataSet>
      <sheetData sheetId="0" refreshError="1"/>
      <sheetData sheetId="1" refreshError="1"/>
      <sheetData sheetId="2">
        <row r="1">
          <cell r="A1">
            <v>40178</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Rpts"/>
      <sheetName val="TBals"/>
      <sheetName val="ALM_TBal"/>
      <sheetName val="CP-Brokerage"/>
      <sheetName val="ALM_CP-Sec'n"/>
      <sheetName val="Fixed Assets_2010"/>
      <sheetName val="Fixed Assets_2011"/>
      <sheetName val="ProvLnFCast"/>
      <sheetName val="ProvLn"/>
      <sheetName val="RelGrowth"/>
      <sheetName val="2010FC"/>
      <sheetName val="TARGET BALANCE"/>
      <sheetName val="LiquidityFlow"/>
      <sheetName val="Liquidity"/>
      <sheetName val="Growth"/>
      <sheetName val="Seasonality"/>
      <sheetName val="Strategic"/>
      <sheetName val="BalstoPlan"/>
      <sheetName val="Gap"/>
      <sheetName val="FundingGap"/>
      <sheetName val="FundingChart"/>
      <sheetName val="FC2009"/>
      <sheetName val="BalstoPlan (2)"/>
      <sheetName val="CHECK"/>
      <sheetName val="2010"/>
      <sheetName val="Liquidity Risk"/>
      <sheetName val="J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D6">
            <v>15000000</v>
          </cell>
          <cell r="E6">
            <v>15000000</v>
          </cell>
          <cell r="F6">
            <v>15000000</v>
          </cell>
          <cell r="G6">
            <v>15000000</v>
          </cell>
          <cell r="H6">
            <v>15000000</v>
          </cell>
          <cell r="I6">
            <v>15000000</v>
          </cell>
          <cell r="J6">
            <v>15000000</v>
          </cell>
          <cell r="K6">
            <v>15000000</v>
          </cell>
          <cell r="L6">
            <v>15000000</v>
          </cell>
          <cell r="M6">
            <v>15000000</v>
          </cell>
          <cell r="N6">
            <v>15000000</v>
          </cell>
          <cell r="O6">
            <v>15000000</v>
          </cell>
          <cell r="P6">
            <v>15000000</v>
          </cell>
          <cell r="Q6">
            <v>15000000</v>
          </cell>
          <cell r="R6">
            <v>15000000</v>
          </cell>
          <cell r="S6">
            <v>15000000</v>
          </cell>
          <cell r="T6">
            <v>15000000</v>
          </cell>
          <cell r="U6">
            <v>15000000</v>
          </cell>
          <cell r="V6">
            <v>15000000</v>
          </cell>
          <cell r="W6">
            <v>15000000</v>
          </cell>
          <cell r="X6">
            <v>15000000</v>
          </cell>
          <cell r="Y6">
            <v>15000000</v>
          </cell>
          <cell r="Z6">
            <v>15000000</v>
          </cell>
          <cell r="AA6">
            <v>15000000</v>
          </cell>
        </row>
        <row r="7">
          <cell r="D7">
            <v>10000000</v>
          </cell>
          <cell r="E7">
            <v>10000000</v>
          </cell>
          <cell r="F7">
            <v>10000000</v>
          </cell>
          <cell r="G7">
            <v>10000000</v>
          </cell>
          <cell r="H7">
            <v>10000000</v>
          </cell>
          <cell r="I7">
            <v>10000000</v>
          </cell>
          <cell r="J7">
            <v>10000000</v>
          </cell>
          <cell r="K7">
            <v>10000000</v>
          </cell>
          <cell r="L7">
            <v>10000000</v>
          </cell>
          <cell r="M7">
            <v>10000000</v>
          </cell>
          <cell r="N7">
            <v>10000000</v>
          </cell>
          <cell r="O7">
            <v>10000000</v>
          </cell>
          <cell r="P7">
            <v>10000000</v>
          </cell>
          <cell r="Q7">
            <v>10000000</v>
          </cell>
          <cell r="R7">
            <v>10000000</v>
          </cell>
          <cell r="S7">
            <v>10000000</v>
          </cell>
          <cell r="T7">
            <v>10000000</v>
          </cell>
          <cell r="U7">
            <v>10000000</v>
          </cell>
          <cell r="V7">
            <v>10000000</v>
          </cell>
          <cell r="W7">
            <v>10000000</v>
          </cell>
          <cell r="X7">
            <v>10000000</v>
          </cell>
          <cell r="Y7">
            <v>10000000</v>
          </cell>
          <cell r="Z7">
            <v>10000000</v>
          </cell>
          <cell r="AA7">
            <v>10000000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row>
        <row r="9">
          <cell r="D9">
            <v>25000000</v>
          </cell>
          <cell r="E9">
            <v>25000000</v>
          </cell>
          <cell r="F9">
            <v>25000000</v>
          </cell>
          <cell r="G9">
            <v>25000000</v>
          </cell>
          <cell r="H9">
            <v>25000000</v>
          </cell>
          <cell r="I9">
            <v>25000000</v>
          </cell>
          <cell r="J9">
            <v>25000000</v>
          </cell>
          <cell r="K9">
            <v>25000000</v>
          </cell>
          <cell r="L9">
            <v>25000000</v>
          </cell>
          <cell r="M9">
            <v>25000000</v>
          </cell>
          <cell r="N9">
            <v>25000000</v>
          </cell>
          <cell r="O9">
            <v>25000000</v>
          </cell>
          <cell r="P9">
            <v>25000000</v>
          </cell>
          <cell r="Q9">
            <v>25000000</v>
          </cell>
          <cell r="R9">
            <v>25000000</v>
          </cell>
          <cell r="S9">
            <v>25000000</v>
          </cell>
          <cell r="T9">
            <v>25000000</v>
          </cell>
          <cell r="U9">
            <v>25000000</v>
          </cell>
          <cell r="V9">
            <v>25000000</v>
          </cell>
          <cell r="W9">
            <v>25000000</v>
          </cell>
          <cell r="X9">
            <v>25000000</v>
          </cell>
          <cell r="Y9">
            <v>25000000</v>
          </cell>
          <cell r="Z9">
            <v>25000000</v>
          </cell>
          <cell r="AA9">
            <v>25000000</v>
          </cell>
        </row>
        <row r="10">
          <cell r="D10">
            <v>63943726.928361893</v>
          </cell>
          <cell r="E10">
            <v>201384530.99708843</v>
          </cell>
          <cell r="F10">
            <v>137045755.663764</v>
          </cell>
          <cell r="G10">
            <v>141150231.99786568</v>
          </cell>
          <cell r="H10">
            <v>140551846.82908249</v>
          </cell>
          <cell r="I10">
            <v>117050770.27961922</v>
          </cell>
          <cell r="J10">
            <v>94700430.877830505</v>
          </cell>
          <cell r="K10">
            <v>81494001.938637733</v>
          </cell>
          <cell r="L10">
            <v>10568803.859658241</v>
          </cell>
          <cell r="M10">
            <v>311985.43009090424</v>
          </cell>
          <cell r="N10">
            <v>10907396.504343033</v>
          </cell>
          <cell r="O10">
            <v>486037.18479442596</v>
          </cell>
          <cell r="P10">
            <v>245725.79420089722</v>
          </cell>
          <cell r="Q10">
            <v>29340604.583600044</v>
          </cell>
          <cell r="R10">
            <v>1635284.7206468582</v>
          </cell>
          <cell r="S10">
            <v>736647.38248538971</v>
          </cell>
          <cell r="T10">
            <v>2255444.9476661682</v>
          </cell>
          <cell r="U10">
            <v>783225.42611980438</v>
          </cell>
          <cell r="V10">
            <v>11893.288896560669</v>
          </cell>
          <cell r="W10">
            <v>843133.78928565979</v>
          </cell>
          <cell r="X10">
            <v>440331.50814533234</v>
          </cell>
          <cell r="Y10">
            <v>66167.142570495605</v>
          </cell>
          <cell r="Z10">
            <v>808461.9000005722</v>
          </cell>
          <cell r="AA10">
            <v>826592.83776664734</v>
          </cell>
        </row>
        <row r="11">
          <cell r="D11">
            <v>267205724.65350011</v>
          </cell>
          <cell r="E11">
            <v>269836648.90346909</v>
          </cell>
          <cell r="F11">
            <v>311801188.67982286</v>
          </cell>
          <cell r="G11">
            <v>310517172.18019921</v>
          </cell>
          <cell r="H11">
            <v>312655699.40594226</v>
          </cell>
          <cell r="I11">
            <v>316062335.26022303</v>
          </cell>
          <cell r="J11">
            <v>317901781.51748842</v>
          </cell>
          <cell r="K11">
            <v>320255644.22621191</v>
          </cell>
          <cell r="L11">
            <v>321251016.64192492</v>
          </cell>
          <cell r="M11">
            <v>321350539.49936771</v>
          </cell>
          <cell r="N11">
            <v>321383356.75257641</v>
          </cell>
          <cell r="O11">
            <v>321967100.43136144</v>
          </cell>
          <cell r="P11">
            <v>323954200.08508539</v>
          </cell>
          <cell r="Q11">
            <v>325717683.53222299</v>
          </cell>
          <cell r="R11">
            <v>326936870.47537744</v>
          </cell>
          <cell r="S11">
            <v>329601759.60996437</v>
          </cell>
          <cell r="T11">
            <v>334209445.27530676</v>
          </cell>
          <cell r="U11">
            <v>335579464.82239217</v>
          </cell>
          <cell r="V11">
            <v>339822431.35994267</v>
          </cell>
          <cell r="W11">
            <v>344323200.32648361</v>
          </cell>
          <cell r="X11">
            <v>345466140.71230257</v>
          </cell>
          <cell r="Y11">
            <v>349849002.71874446</v>
          </cell>
          <cell r="Z11">
            <v>354498365.14726651</v>
          </cell>
          <cell r="AA11">
            <v>355610908.87991512</v>
          </cell>
        </row>
        <row r="12">
          <cell r="D12">
            <v>100443472.09</v>
          </cell>
          <cell r="E12">
            <v>100443472.09</v>
          </cell>
          <cell r="F12">
            <v>100443472.09</v>
          </cell>
          <cell r="G12">
            <v>100443472.09</v>
          </cell>
          <cell r="H12">
            <v>100443472.09</v>
          </cell>
          <cell r="I12">
            <v>100443472.09</v>
          </cell>
          <cell r="J12">
            <v>100443472.09</v>
          </cell>
          <cell r="K12">
            <v>100443472.09</v>
          </cell>
          <cell r="L12">
            <v>100443472.09</v>
          </cell>
          <cell r="M12">
            <v>100443472.09</v>
          </cell>
          <cell r="N12">
            <v>100443472.09</v>
          </cell>
          <cell r="O12">
            <v>100443472.09</v>
          </cell>
          <cell r="P12">
            <v>100443472.09</v>
          </cell>
          <cell r="Q12">
            <v>100443472.09</v>
          </cell>
          <cell r="R12">
            <v>100443472.09</v>
          </cell>
          <cell r="S12">
            <v>100443472.09</v>
          </cell>
          <cell r="T12">
            <v>100443472.09</v>
          </cell>
          <cell r="U12">
            <v>100443472.09</v>
          </cell>
          <cell r="V12">
            <v>100443472.09</v>
          </cell>
          <cell r="W12">
            <v>100443472.09</v>
          </cell>
          <cell r="X12">
            <v>100443472.09</v>
          </cell>
          <cell r="Y12">
            <v>100443472.09</v>
          </cell>
          <cell r="Z12">
            <v>100443472.09</v>
          </cell>
          <cell r="AA12">
            <v>100443472.09</v>
          </cell>
        </row>
        <row r="13">
          <cell r="D13">
            <v>43983307.090000004</v>
          </cell>
          <cell r="E13">
            <v>43983307.090000004</v>
          </cell>
          <cell r="F13">
            <v>43983307.090000004</v>
          </cell>
          <cell r="G13">
            <v>43983307.090000004</v>
          </cell>
          <cell r="H13">
            <v>43983307.090000004</v>
          </cell>
          <cell r="I13">
            <v>43983307.090000004</v>
          </cell>
          <cell r="J13">
            <v>43983307.090000004</v>
          </cell>
          <cell r="K13">
            <v>43983307.090000004</v>
          </cell>
          <cell r="L13">
            <v>43983307.090000004</v>
          </cell>
          <cell r="M13">
            <v>7983307.0900000036</v>
          </cell>
          <cell r="N13">
            <v>7983307.0900000036</v>
          </cell>
          <cell r="O13">
            <v>6983307.0900000036</v>
          </cell>
          <cell r="P13">
            <v>83307.090000003576</v>
          </cell>
          <cell r="Q13">
            <v>83307.090000003576</v>
          </cell>
          <cell r="R13">
            <v>83307.090000003576</v>
          </cell>
          <cell r="S13">
            <v>83307.090000003576</v>
          </cell>
          <cell r="T13">
            <v>83307.090000003576</v>
          </cell>
          <cell r="U13">
            <v>83307.090000003576</v>
          </cell>
          <cell r="V13">
            <v>83307.090000003576</v>
          </cell>
          <cell r="W13">
            <v>83307.090000003576</v>
          </cell>
          <cell r="X13">
            <v>83307.090000003576</v>
          </cell>
          <cell r="Y13">
            <v>83307.090000003576</v>
          </cell>
          <cell r="Z13">
            <v>83307.090000003576</v>
          </cell>
          <cell r="AA13">
            <v>83307.090000003576</v>
          </cell>
        </row>
        <row r="14">
          <cell r="D14">
            <v>65105593.579999998</v>
          </cell>
          <cell r="E14">
            <v>30105593.579999998</v>
          </cell>
          <cell r="F14">
            <v>30105593.579999998</v>
          </cell>
          <cell r="G14">
            <v>21105593.579999998</v>
          </cell>
          <cell r="H14">
            <v>21105593.579999998</v>
          </cell>
          <cell r="I14">
            <v>21105593.579999998</v>
          </cell>
          <cell r="J14">
            <v>21105593.579999998</v>
          </cell>
          <cell r="K14">
            <v>21105593.579999998</v>
          </cell>
          <cell r="L14">
            <v>21105593.579999998</v>
          </cell>
          <cell r="M14">
            <v>1105593.5799999982</v>
          </cell>
          <cell r="N14">
            <v>1105593.5799999982</v>
          </cell>
          <cell r="O14">
            <v>1105593.5799999982</v>
          </cell>
          <cell r="P14">
            <v>1105593.5799999982</v>
          </cell>
          <cell r="Q14">
            <v>1105593.5799999982</v>
          </cell>
          <cell r="R14">
            <v>1105593.5799999982</v>
          </cell>
          <cell r="S14">
            <v>1105593.5799999982</v>
          </cell>
          <cell r="T14">
            <v>1105593.5799999982</v>
          </cell>
          <cell r="U14">
            <v>1105593.5799999982</v>
          </cell>
          <cell r="V14">
            <v>1105593.5799999982</v>
          </cell>
          <cell r="W14">
            <v>1105593.5799999982</v>
          </cell>
          <cell r="X14">
            <v>1105593.5799999982</v>
          </cell>
          <cell r="Y14">
            <v>1105593.5799999982</v>
          </cell>
          <cell r="Z14">
            <v>1105593.5799999982</v>
          </cell>
          <cell r="AA14">
            <v>1105593.5799999982</v>
          </cell>
        </row>
        <row r="15">
          <cell r="D15">
            <v>540681824.34186208</v>
          </cell>
          <cell r="E15">
            <v>645753552.66055763</v>
          </cell>
          <cell r="F15">
            <v>623379317.10358691</v>
          </cell>
          <cell r="G15">
            <v>617199776.93806493</v>
          </cell>
          <cell r="H15">
            <v>618739918.9950248</v>
          </cell>
          <cell r="I15">
            <v>598645478.29984236</v>
          </cell>
          <cell r="J15">
            <v>578134585.15531898</v>
          </cell>
          <cell r="K15">
            <v>567282018.92484975</v>
          </cell>
          <cell r="L15">
            <v>497352193.26158315</v>
          </cell>
          <cell r="M15">
            <v>431194897.68945867</v>
          </cell>
          <cell r="N15">
            <v>441823126.01691943</v>
          </cell>
          <cell r="O15">
            <v>430985510.37615591</v>
          </cell>
          <cell r="P15">
            <v>425832298.63928634</v>
          </cell>
          <cell r="Q15">
            <v>456690660.87582308</v>
          </cell>
          <cell r="R15">
            <v>430204527.95602435</v>
          </cell>
          <cell r="S15">
            <v>431970779.75244981</v>
          </cell>
          <cell r="T15">
            <v>438097262.98297292</v>
          </cell>
          <cell r="U15">
            <v>437995063.00851196</v>
          </cell>
          <cell r="V15">
            <v>441466697.40883929</v>
          </cell>
          <cell r="W15">
            <v>446798706.87576932</v>
          </cell>
          <cell r="X15">
            <v>447538844.98044795</v>
          </cell>
          <cell r="Y15">
            <v>451547542.62131494</v>
          </cell>
          <cell r="Z15">
            <v>456939199.80726713</v>
          </cell>
          <cell r="AA15">
            <v>458069874.47768182</v>
          </cell>
        </row>
        <row r="16">
          <cell r="D16">
            <v>342091250.67304075</v>
          </cell>
          <cell r="E16">
            <v>343414943.21865243</v>
          </cell>
          <cell r="F16">
            <v>344794688.48104364</v>
          </cell>
          <cell r="G16">
            <v>347140404.10132301</v>
          </cell>
          <cell r="H16">
            <v>350026892.41780305</v>
          </cell>
          <cell r="I16">
            <v>354061007.25702494</v>
          </cell>
          <cell r="J16">
            <v>359049825.40068358</v>
          </cell>
          <cell r="K16">
            <v>366431636.91699761</v>
          </cell>
          <cell r="L16">
            <v>373783288.71267033</v>
          </cell>
          <cell r="M16">
            <v>380313802.75173968</v>
          </cell>
          <cell r="N16">
            <v>384951137.2733587</v>
          </cell>
          <cell r="O16">
            <v>387680361.35660297</v>
          </cell>
          <cell r="P16">
            <v>390148799.85985768</v>
          </cell>
          <cell r="Q16">
            <v>391326203.9947896</v>
          </cell>
          <cell r="R16">
            <v>394433343.49822497</v>
          </cell>
          <cell r="S16">
            <v>397533227.51700997</v>
          </cell>
          <cell r="T16">
            <v>400649779.41425359</v>
          </cell>
          <cell r="U16">
            <v>403736087.20310992</v>
          </cell>
          <cell r="V16">
            <v>406827208.62743336</v>
          </cell>
          <cell r="W16">
            <v>410149695.22681922</v>
          </cell>
          <cell r="X16">
            <v>413710902.93638736</v>
          </cell>
          <cell r="Y16">
            <v>417023253.23802364</v>
          </cell>
          <cell r="Z16">
            <v>420231506.29201174</v>
          </cell>
          <cell r="AA16">
            <v>423292263.65542769</v>
          </cell>
        </row>
        <row r="17">
          <cell r="D17">
            <v>2934795.64</v>
          </cell>
          <cell r="E17">
            <v>2934795.64</v>
          </cell>
          <cell r="F17">
            <v>2934795.64</v>
          </cell>
          <cell r="G17">
            <v>2934795.64</v>
          </cell>
          <cell r="H17">
            <v>2934795.64</v>
          </cell>
          <cell r="I17">
            <v>2934795.64</v>
          </cell>
          <cell r="J17">
            <v>2934795.64</v>
          </cell>
          <cell r="K17">
            <v>2934795.64</v>
          </cell>
          <cell r="L17">
            <v>2934795.64</v>
          </cell>
          <cell r="M17">
            <v>2934795.64</v>
          </cell>
          <cell r="N17">
            <v>2934795.64</v>
          </cell>
          <cell r="O17">
            <v>2934795.64</v>
          </cell>
          <cell r="P17">
            <v>2934795.64</v>
          </cell>
          <cell r="Q17">
            <v>2934795.64</v>
          </cell>
          <cell r="R17">
            <v>2934795.64</v>
          </cell>
          <cell r="S17">
            <v>2934795.64</v>
          </cell>
          <cell r="T17">
            <v>2934795.64</v>
          </cell>
          <cell r="U17">
            <v>2934795.64</v>
          </cell>
          <cell r="V17">
            <v>2934795.64</v>
          </cell>
          <cell r="W17">
            <v>2934795.64</v>
          </cell>
          <cell r="X17">
            <v>2934795.64</v>
          </cell>
          <cell r="Y17">
            <v>2934795.64</v>
          </cell>
          <cell r="Z17">
            <v>2934795.64</v>
          </cell>
          <cell r="AA17">
            <v>2934795.64</v>
          </cell>
        </row>
        <row r="18">
          <cell r="D18">
            <v>52897947.053240918</v>
          </cell>
          <cell r="E18">
            <v>53910806.388380729</v>
          </cell>
          <cell r="F18">
            <v>53910806.388380729</v>
          </cell>
          <cell r="G18">
            <v>53910806.388380729</v>
          </cell>
          <cell r="H18">
            <v>53910806.388380729</v>
          </cell>
          <cell r="I18">
            <v>53910806.388380729</v>
          </cell>
          <cell r="J18">
            <v>53910806.388380729</v>
          </cell>
          <cell r="K18">
            <v>53910806.388380729</v>
          </cell>
          <cell r="L18">
            <v>53910806.388380729</v>
          </cell>
          <cell r="M18">
            <v>53910806.388380729</v>
          </cell>
          <cell r="N18">
            <v>53910806.388380729</v>
          </cell>
          <cell r="O18">
            <v>53910806.388380729</v>
          </cell>
          <cell r="P18">
            <v>53910806.388380729</v>
          </cell>
          <cell r="Q18">
            <v>53910806.388380729</v>
          </cell>
          <cell r="R18">
            <v>55188874.335321046</v>
          </cell>
          <cell r="S18">
            <v>56465033.039614715</v>
          </cell>
          <cell r="T18">
            <v>57701338.624166355</v>
          </cell>
          <cell r="U18">
            <v>58808279.03223674</v>
          </cell>
          <cell r="V18">
            <v>59915912.607742921</v>
          </cell>
          <cell r="W18">
            <v>61019886.548984125</v>
          </cell>
          <cell r="X18">
            <v>62130304.027228259</v>
          </cell>
          <cell r="Y18">
            <v>63266570.002707899</v>
          </cell>
          <cell r="Z18">
            <v>64329973.932992265</v>
          </cell>
          <cell r="AA18">
            <v>65427091.396469437</v>
          </cell>
        </row>
        <row r="19">
          <cell r="D19">
            <v>31532887.57</v>
          </cell>
          <cell r="E19">
            <v>31532887.57</v>
          </cell>
          <cell r="F19">
            <v>31532887.57</v>
          </cell>
          <cell r="G19">
            <v>31532887.57</v>
          </cell>
          <cell r="H19">
            <v>31532887.57</v>
          </cell>
          <cell r="I19">
            <v>31532887.57</v>
          </cell>
          <cell r="J19">
            <v>31532887.57</v>
          </cell>
          <cell r="K19">
            <v>31532887.57</v>
          </cell>
          <cell r="L19">
            <v>31532887.57</v>
          </cell>
          <cell r="M19">
            <v>31532887.57</v>
          </cell>
          <cell r="N19">
            <v>31532887.57</v>
          </cell>
          <cell r="O19">
            <v>31532887.57</v>
          </cell>
          <cell r="P19">
            <v>31532887.57</v>
          </cell>
          <cell r="Q19">
            <v>31532887.57</v>
          </cell>
          <cell r="R19">
            <v>31532887.57</v>
          </cell>
          <cell r="S19">
            <v>31532887.57</v>
          </cell>
          <cell r="T19">
            <v>31532887.57</v>
          </cell>
          <cell r="U19">
            <v>31532887.57</v>
          </cell>
          <cell r="V19">
            <v>31532887.57</v>
          </cell>
          <cell r="W19">
            <v>31532887.57</v>
          </cell>
          <cell r="X19">
            <v>31532887.57</v>
          </cell>
          <cell r="Y19">
            <v>31532887.57</v>
          </cell>
          <cell r="Z19">
            <v>31532887.57</v>
          </cell>
          <cell r="AA19">
            <v>31532887.57</v>
          </cell>
        </row>
        <row r="20">
          <cell r="D20">
            <v>66651281.479999997</v>
          </cell>
          <cell r="E20">
            <v>66651281.479999997</v>
          </cell>
          <cell r="F20">
            <v>66651281.479999997</v>
          </cell>
          <cell r="G20">
            <v>66651281.479999997</v>
          </cell>
          <cell r="H20">
            <v>66651281.479999997</v>
          </cell>
          <cell r="I20">
            <v>66651281.479999997</v>
          </cell>
          <cell r="J20">
            <v>66651281.479999997</v>
          </cell>
          <cell r="K20">
            <v>66651281.479999997</v>
          </cell>
          <cell r="L20">
            <v>66651281.479999997</v>
          </cell>
          <cell r="M20">
            <v>66651281.479999997</v>
          </cell>
          <cell r="N20">
            <v>66651281.479999997</v>
          </cell>
          <cell r="O20">
            <v>66651281.479999997</v>
          </cell>
          <cell r="P20">
            <v>66651281.479999997</v>
          </cell>
          <cell r="Q20">
            <v>66651281.479999997</v>
          </cell>
          <cell r="R20">
            <v>66651281.479999997</v>
          </cell>
          <cell r="S20">
            <v>66651281.479999997</v>
          </cell>
          <cell r="T20">
            <v>66651281.479999997</v>
          </cell>
          <cell r="U20">
            <v>66651281.479999997</v>
          </cell>
          <cell r="V20">
            <v>66651281.479999997</v>
          </cell>
          <cell r="W20">
            <v>66651281.479999997</v>
          </cell>
          <cell r="X20">
            <v>66651281.479999997</v>
          </cell>
          <cell r="Y20">
            <v>66651281.479999997</v>
          </cell>
          <cell r="Z20">
            <v>66651281.479999997</v>
          </cell>
          <cell r="AA20">
            <v>66651281.479999997</v>
          </cell>
        </row>
        <row r="21">
          <cell r="D21">
            <v>308784166.0674305</v>
          </cell>
          <cell r="E21">
            <v>309543810.56878537</v>
          </cell>
          <cell r="F21">
            <v>318092211.03158677</v>
          </cell>
          <cell r="G21">
            <v>328855931.91981989</v>
          </cell>
          <cell r="H21">
            <v>342915178.35866761</v>
          </cell>
          <cell r="I21">
            <v>360315546.7794506</v>
          </cell>
          <cell r="J21">
            <v>380537976.45440292</v>
          </cell>
          <cell r="K21">
            <v>408739425.03856117</v>
          </cell>
          <cell r="L21">
            <v>433904383.83120537</v>
          </cell>
          <cell r="M21">
            <v>457029727.49968839</v>
          </cell>
          <cell r="N21">
            <v>474915129.98352319</v>
          </cell>
          <cell r="O21">
            <v>486732158.78915966</v>
          </cell>
          <cell r="P21">
            <v>495310467.93643439</v>
          </cell>
          <cell r="Q21">
            <v>506064847.82324284</v>
          </cell>
          <cell r="R21">
            <v>507023398.7834481</v>
          </cell>
          <cell r="S21">
            <v>507980517.81166834</v>
          </cell>
          <cell r="T21">
            <v>508907747.00008208</v>
          </cell>
          <cell r="U21">
            <v>509737952.30613488</v>
          </cell>
          <cell r="V21">
            <v>510568677.48776454</v>
          </cell>
          <cell r="W21">
            <v>511396657.94369543</v>
          </cell>
          <cell r="X21">
            <v>512229471.05237854</v>
          </cell>
          <cell r="Y21">
            <v>513081670.5339883</v>
          </cell>
          <cell r="Z21">
            <v>513879223.48170155</v>
          </cell>
          <cell r="AA21">
            <v>514702061.5793094</v>
          </cell>
        </row>
        <row r="22">
          <cell r="D22">
            <v>1071670575.6767161</v>
          </cell>
          <cell r="E22">
            <v>1089395614.0416629</v>
          </cell>
          <cell r="F22">
            <v>1097944014.5044644</v>
          </cell>
          <cell r="G22">
            <v>1108707735.3926976</v>
          </cell>
          <cell r="H22">
            <v>1122766981.8315454</v>
          </cell>
          <cell r="I22">
            <v>1140167350.2523284</v>
          </cell>
          <cell r="J22">
            <v>1160389779.9272807</v>
          </cell>
          <cell r="K22">
            <v>1188591228.5114388</v>
          </cell>
          <cell r="L22">
            <v>1213756187.3040831</v>
          </cell>
          <cell r="M22">
            <v>1236881530.9725661</v>
          </cell>
          <cell r="N22">
            <v>1254766933.4564009</v>
          </cell>
          <cell r="O22">
            <v>1266583962.2620373</v>
          </cell>
          <cell r="P22">
            <v>1275162271.409312</v>
          </cell>
          <cell r="Q22">
            <v>1285916651.2961204</v>
          </cell>
          <cell r="R22">
            <v>1308282840.3675759</v>
          </cell>
          <cell r="S22">
            <v>1330615617.6927152</v>
          </cell>
          <cell r="T22">
            <v>1352250965.422369</v>
          </cell>
          <cell r="U22">
            <v>1371622422.5636008</v>
          </cell>
          <cell r="V22">
            <v>1391006010.134959</v>
          </cell>
          <cell r="W22">
            <v>1410325554.1066802</v>
          </cell>
          <cell r="X22">
            <v>1429757859.9759524</v>
          </cell>
          <cell r="Y22">
            <v>1449642514.5468462</v>
          </cell>
          <cell r="Z22">
            <v>1468252083.3268225</v>
          </cell>
          <cell r="AA22">
            <v>1487451638.9376731</v>
          </cell>
        </row>
        <row r="23">
          <cell r="D23">
            <v>54424521.849722758</v>
          </cell>
          <cell r="E23">
            <v>57463099.855142199</v>
          </cell>
          <cell r="F23">
            <v>57463099.855142199</v>
          </cell>
          <cell r="G23">
            <v>57463099.855142199</v>
          </cell>
          <cell r="H23">
            <v>57463099.855142199</v>
          </cell>
          <cell r="I23">
            <v>57463099.855142199</v>
          </cell>
          <cell r="J23">
            <v>57463099.855142199</v>
          </cell>
          <cell r="K23">
            <v>57463099.855142199</v>
          </cell>
          <cell r="L23">
            <v>57463099.855142199</v>
          </cell>
          <cell r="M23">
            <v>57463099.855142199</v>
          </cell>
          <cell r="N23">
            <v>57463099.855142199</v>
          </cell>
          <cell r="O23">
            <v>57463099.855142199</v>
          </cell>
          <cell r="P23">
            <v>57463099.855142199</v>
          </cell>
          <cell r="Q23">
            <v>57463099.855142199</v>
          </cell>
          <cell r="R23">
            <v>61297303.695963159</v>
          </cell>
          <cell r="S23">
            <v>65125779.808844171</v>
          </cell>
          <cell r="T23">
            <v>68834696.562499091</v>
          </cell>
          <cell r="U23">
            <v>72155517.786710232</v>
          </cell>
          <cell r="V23">
            <v>75478418.513228774</v>
          </cell>
          <cell r="W23">
            <v>78790340.336952388</v>
          </cell>
          <cell r="X23">
            <v>82121592.771684781</v>
          </cell>
          <cell r="Y23">
            <v>85530390.698123708</v>
          </cell>
          <cell r="Z23">
            <v>88720602.488976806</v>
          </cell>
          <cell r="AA23">
            <v>92011954.87940833</v>
          </cell>
        </row>
        <row r="24">
          <cell r="D24">
            <v>22259171.133912526</v>
          </cell>
          <cell r="E24">
            <v>25044534.305547014</v>
          </cell>
          <cell r="F24">
            <v>25044534.305547014</v>
          </cell>
          <cell r="G24">
            <v>25044534.305547014</v>
          </cell>
          <cell r="H24">
            <v>25044534.305547014</v>
          </cell>
          <cell r="I24">
            <v>25044534.305547014</v>
          </cell>
          <cell r="J24">
            <v>25044534.305547014</v>
          </cell>
          <cell r="K24">
            <v>25044534.305547014</v>
          </cell>
          <cell r="L24">
            <v>25044534.305547014</v>
          </cell>
          <cell r="M24">
            <v>25044534.305547014</v>
          </cell>
          <cell r="N24">
            <v>25044534.305547014</v>
          </cell>
          <cell r="O24">
            <v>25044534.305547014</v>
          </cell>
          <cell r="P24">
            <v>25044534.305547014</v>
          </cell>
          <cell r="Q24">
            <v>25044534.305547014</v>
          </cell>
          <cell r="R24">
            <v>28559221.159632891</v>
          </cell>
          <cell r="S24">
            <v>32068657.596440487</v>
          </cell>
          <cell r="T24">
            <v>35468497.953957498</v>
          </cell>
          <cell r="U24">
            <v>38512584.076151051</v>
          </cell>
          <cell r="V24">
            <v>41558576.408793047</v>
          </cell>
          <cell r="W24">
            <v>44594504.74720636</v>
          </cell>
          <cell r="X24">
            <v>47648152.812377721</v>
          </cell>
          <cell r="Y24">
            <v>50772884.244946741</v>
          </cell>
          <cell r="Z24">
            <v>53697245.053228751</v>
          </cell>
          <cell r="AA24">
            <v>56714318.077790976</v>
          </cell>
        </row>
        <row r="25">
          <cell r="D25">
            <v>0</v>
          </cell>
          <cell r="E25">
            <v>-100000000</v>
          </cell>
          <cell r="F25">
            <v>-98437130.506594688</v>
          </cell>
          <cell r="G25">
            <v>-96917867.123730823</v>
          </cell>
          <cell r="H25">
            <v>-95364993.185788587</v>
          </cell>
          <cell r="I25">
            <v>-93882575.438028455</v>
          </cell>
          <cell r="J25">
            <v>-92420414.164113149</v>
          </cell>
          <cell r="K25">
            <v>-140957414.58642757</v>
          </cell>
          <cell r="L25">
            <v>-138704127.70037219</v>
          </cell>
          <cell r="M25">
            <v>-136527529.6212</v>
          </cell>
          <cell r="N25">
            <v>-189344194.92793989</v>
          </cell>
          <cell r="O25">
            <v>-186321868.7194477</v>
          </cell>
          <cell r="P25">
            <v>-183388085.27895319</v>
          </cell>
          <cell r="Q25">
            <v>-230406285.36304367</v>
          </cell>
          <cell r="R25">
            <v>-226739180.34038383</v>
          </cell>
          <cell r="S25">
            <v>-223151484.53895965</v>
          </cell>
          <cell r="T25">
            <v>-269511734.17151952</v>
          </cell>
          <cell r="U25">
            <v>-265181741.50716925</v>
          </cell>
          <cell r="V25">
            <v>-260957991.60828844</v>
          </cell>
          <cell r="W25">
            <v>-306666319.7955066</v>
          </cell>
          <cell r="X25">
            <v>-301717892.70179188</v>
          </cell>
          <cell r="Y25">
            <v>-296867446.81413645</v>
          </cell>
          <cell r="Z25">
            <v>-341957559.93972677</v>
          </cell>
          <cell r="AA25">
            <v>-336408785.36109787</v>
          </cell>
        </row>
        <row r="26">
          <cell r="D26">
            <v>1953246597.1440637</v>
          </cell>
          <cell r="E26">
            <v>1879891773.0681705</v>
          </cell>
          <cell r="F26">
            <v>1899931188.7495699</v>
          </cell>
          <cell r="G26">
            <v>1925323609.5291793</v>
          </cell>
          <cell r="H26">
            <v>1957881464.6612971</v>
          </cell>
          <cell r="I26">
            <v>1998198734.0898452</v>
          </cell>
          <cell r="J26">
            <v>2045094572.8573239</v>
          </cell>
          <cell r="K26">
            <v>2060342281.1196399</v>
          </cell>
          <cell r="L26">
            <v>2120277137.3866568</v>
          </cell>
          <cell r="M26">
            <v>2175234936.8418641</v>
          </cell>
          <cell r="N26">
            <v>2162826411.0244126</v>
          </cell>
          <cell r="O26">
            <v>2192212018.927422</v>
          </cell>
          <cell r="P26">
            <v>2214770859.1657209</v>
          </cell>
          <cell r="Q26">
            <v>2190438822.9901791</v>
          </cell>
          <cell r="R26">
            <v>2229164766.1897821</v>
          </cell>
          <cell r="S26">
            <v>2267756313.6173329</v>
          </cell>
          <cell r="T26">
            <v>2255420255.4958086</v>
          </cell>
          <cell r="U26">
            <v>2290510066.150774</v>
          </cell>
          <cell r="V26">
            <v>2325515776.8616333</v>
          </cell>
          <cell r="W26">
            <v>2310729283.804831</v>
          </cell>
          <cell r="X26">
            <v>2346999355.5642176</v>
          </cell>
          <cell r="Y26">
            <v>2383568801.1405005</v>
          </cell>
          <cell r="Z26">
            <v>2368272039.3260069</v>
          </cell>
          <cell r="AA26">
            <v>2404309507.8549809</v>
          </cell>
        </row>
        <row r="27">
          <cell r="D27">
            <v>91683072.870000005</v>
          </cell>
          <cell r="E27">
            <v>91683072.870000005</v>
          </cell>
          <cell r="F27">
            <v>91683072.870000005</v>
          </cell>
          <cell r="G27">
            <v>91683072.870000005</v>
          </cell>
          <cell r="H27">
            <v>91683072.870000005</v>
          </cell>
          <cell r="I27">
            <v>91683072.870000005</v>
          </cell>
          <cell r="J27">
            <v>91583072.870000005</v>
          </cell>
          <cell r="K27">
            <v>91483072.870000005</v>
          </cell>
          <cell r="L27">
            <v>91383072.870000005</v>
          </cell>
          <cell r="M27">
            <v>91283072.870000005</v>
          </cell>
          <cell r="N27">
            <v>91183072.870000005</v>
          </cell>
          <cell r="O27">
            <v>91083072.870000005</v>
          </cell>
          <cell r="P27">
            <v>90927072.870000005</v>
          </cell>
          <cell r="Q27">
            <v>90727072.870000005</v>
          </cell>
          <cell r="R27">
            <v>91335074.525983676</v>
          </cell>
          <cell r="S27">
            <v>91943076.181967348</v>
          </cell>
          <cell r="T27">
            <v>92551077.837951019</v>
          </cell>
          <cell r="U27">
            <v>93159079.493934691</v>
          </cell>
          <cell r="V27">
            <v>93767081.149918362</v>
          </cell>
          <cell r="W27">
            <v>94375082.805902034</v>
          </cell>
          <cell r="X27">
            <v>94983084.461885706</v>
          </cell>
          <cell r="Y27">
            <v>95591086.117869377</v>
          </cell>
          <cell r="Z27">
            <v>96199087.773853049</v>
          </cell>
          <cell r="AA27">
            <v>96807089.42983672</v>
          </cell>
        </row>
        <row r="28">
          <cell r="D28">
            <v>8827475.6999999993</v>
          </cell>
          <cell r="E28">
            <v>8827475.6999999993</v>
          </cell>
          <cell r="F28">
            <v>8472725.6999999993</v>
          </cell>
          <cell r="G28">
            <v>8117975.6999999993</v>
          </cell>
          <cell r="H28">
            <v>7763225.6999999993</v>
          </cell>
          <cell r="I28">
            <v>7408475.6999999993</v>
          </cell>
          <cell r="J28">
            <v>7153725.6999999993</v>
          </cell>
          <cell r="K28">
            <v>6898975.6999999993</v>
          </cell>
          <cell r="L28">
            <v>6644225.6999999993</v>
          </cell>
          <cell r="M28">
            <v>6389475.6999999993</v>
          </cell>
          <cell r="N28">
            <v>6134725.6999999993</v>
          </cell>
          <cell r="O28">
            <v>5879975.6999999993</v>
          </cell>
          <cell r="P28">
            <v>5681225.6999999993</v>
          </cell>
          <cell r="Q28">
            <v>5526475.6999999993</v>
          </cell>
          <cell r="R28">
            <v>5582496.835242304</v>
          </cell>
          <cell r="S28">
            <v>5638517.9704846088</v>
          </cell>
          <cell r="T28">
            <v>5694539.1057269135</v>
          </cell>
          <cell r="U28">
            <v>5750560.2409692183</v>
          </cell>
          <cell r="V28">
            <v>5806581.3762115231</v>
          </cell>
          <cell r="W28">
            <v>5862602.5114538278</v>
          </cell>
          <cell r="X28">
            <v>5918623.6466961326</v>
          </cell>
          <cell r="Y28">
            <v>5974644.7819384374</v>
          </cell>
          <cell r="Z28">
            <v>6030665.9171807421</v>
          </cell>
          <cell r="AA28">
            <v>6086687.0524230469</v>
          </cell>
        </row>
        <row r="29">
          <cell r="D29">
            <v>9940506.7400000002</v>
          </cell>
          <cell r="E29">
            <v>9940506.7400000002</v>
          </cell>
          <cell r="F29">
            <v>9940506.7400000002</v>
          </cell>
          <cell r="G29">
            <v>9940506.7400000002</v>
          </cell>
          <cell r="H29">
            <v>9940506.7400000002</v>
          </cell>
          <cell r="I29">
            <v>9940506.7400000002</v>
          </cell>
          <cell r="J29">
            <v>9940506.7400000002</v>
          </cell>
          <cell r="K29">
            <v>9940506.7400000002</v>
          </cell>
          <cell r="L29">
            <v>9940506.7400000002</v>
          </cell>
          <cell r="M29">
            <v>9940506.7400000002</v>
          </cell>
          <cell r="N29">
            <v>9940506.7400000002</v>
          </cell>
          <cell r="O29">
            <v>9940506.7400000002</v>
          </cell>
          <cell r="P29">
            <v>9940506.7400000002</v>
          </cell>
          <cell r="Q29">
            <v>9940506.7400000002</v>
          </cell>
          <cell r="R29">
            <v>10006427.791400695</v>
          </cell>
          <cell r="S29">
            <v>10072348.84280139</v>
          </cell>
          <cell r="T29">
            <v>10138269.894202085</v>
          </cell>
          <cell r="U29">
            <v>10204190.94560278</v>
          </cell>
          <cell r="V29">
            <v>10270111.997003475</v>
          </cell>
          <cell r="W29">
            <v>10336033.04840417</v>
          </cell>
          <cell r="X29">
            <v>10401954.099804865</v>
          </cell>
          <cell r="Y29">
            <v>10467875.15120556</v>
          </cell>
          <cell r="Z29">
            <v>10533796.202606255</v>
          </cell>
          <cell r="AA29">
            <v>10599717.25400695</v>
          </cell>
        </row>
        <row r="30">
          <cell r="D30">
            <v>7644400.2199999997</v>
          </cell>
          <cell r="E30">
            <v>7644400.2199999997</v>
          </cell>
          <cell r="F30">
            <v>7644400.2199999997</v>
          </cell>
          <cell r="G30">
            <v>7644400.2199999997</v>
          </cell>
          <cell r="H30">
            <v>7644400.2199999997</v>
          </cell>
          <cell r="I30">
            <v>7644400.2199999997</v>
          </cell>
          <cell r="J30">
            <v>7644400.2199999997</v>
          </cell>
          <cell r="K30">
            <v>7644400.2199999997</v>
          </cell>
          <cell r="L30">
            <v>7644400.2199999997</v>
          </cell>
          <cell r="M30">
            <v>7644400.2199999997</v>
          </cell>
          <cell r="N30">
            <v>7644400.2199999997</v>
          </cell>
          <cell r="O30">
            <v>7644400.2199999997</v>
          </cell>
          <cell r="P30">
            <v>7644400.2199999997</v>
          </cell>
          <cell r="Q30">
            <v>7644400.2199999997</v>
          </cell>
          <cell r="R30">
            <v>7644400.2199999997</v>
          </cell>
          <cell r="S30">
            <v>7644400.2199999997</v>
          </cell>
          <cell r="T30">
            <v>7644400.2199999997</v>
          </cell>
          <cell r="U30">
            <v>7644400.2199999997</v>
          </cell>
          <cell r="V30">
            <v>7644400.2199999997</v>
          </cell>
          <cell r="W30">
            <v>7644400.2199999997</v>
          </cell>
          <cell r="X30">
            <v>7644400.2199999997</v>
          </cell>
          <cell r="Y30">
            <v>7644400.2199999997</v>
          </cell>
          <cell r="Z30">
            <v>7644400.2199999997</v>
          </cell>
          <cell r="AA30">
            <v>7644400.2199999997</v>
          </cell>
        </row>
        <row r="31">
          <cell r="D31">
            <v>518349708.07000101</v>
          </cell>
          <cell r="E31">
            <v>518349708.07000101</v>
          </cell>
          <cell r="F31">
            <v>520241085.67000103</v>
          </cell>
          <cell r="G31">
            <v>522235850.47000104</v>
          </cell>
          <cell r="H31">
            <v>527985568.87000102</v>
          </cell>
          <cell r="I31">
            <v>524866576.87000102</v>
          </cell>
          <cell r="J31">
            <v>523608554.47000104</v>
          </cell>
          <cell r="K31">
            <v>524797941.67000103</v>
          </cell>
          <cell r="L31">
            <v>527694520.87000102</v>
          </cell>
          <cell r="M31">
            <v>530733583.27000099</v>
          </cell>
          <cell r="N31">
            <v>532848242.47000098</v>
          </cell>
          <cell r="O31">
            <v>534050661.67000097</v>
          </cell>
          <cell r="P31">
            <v>535174888.87000096</v>
          </cell>
          <cell r="Q31">
            <v>535725708.07000095</v>
          </cell>
          <cell r="R31">
            <v>541719390.71782053</v>
          </cell>
          <cell r="S31">
            <v>547713073.36564016</v>
          </cell>
          <cell r="T31">
            <v>553706756.0134598</v>
          </cell>
          <cell r="U31">
            <v>559700438.66127944</v>
          </cell>
          <cell r="V31">
            <v>565694121.30909908</v>
          </cell>
          <cell r="W31">
            <v>571687803.95691872</v>
          </cell>
          <cell r="X31">
            <v>577681486.60473835</v>
          </cell>
          <cell r="Y31">
            <v>583675169.25255799</v>
          </cell>
          <cell r="Z31">
            <v>589668851.90037763</v>
          </cell>
          <cell r="AA31">
            <v>595662534.54819727</v>
          </cell>
        </row>
        <row r="32">
          <cell r="D32">
            <v>18711.62</v>
          </cell>
          <cell r="E32">
            <v>18711.62</v>
          </cell>
          <cell r="F32">
            <v>18711.62</v>
          </cell>
          <cell r="G32">
            <v>18711.62</v>
          </cell>
          <cell r="H32">
            <v>18711.62</v>
          </cell>
          <cell r="I32">
            <v>18711.62</v>
          </cell>
          <cell r="J32">
            <v>18711.62</v>
          </cell>
          <cell r="K32">
            <v>18711.62</v>
          </cell>
          <cell r="L32">
            <v>18711.62</v>
          </cell>
          <cell r="M32">
            <v>18711.62</v>
          </cell>
          <cell r="N32">
            <v>18711.62</v>
          </cell>
          <cell r="O32">
            <v>18711.62</v>
          </cell>
          <cell r="P32">
            <v>18711.62</v>
          </cell>
          <cell r="Q32">
            <v>18711.62</v>
          </cell>
          <cell r="R32">
            <v>18830.368125766305</v>
          </cell>
          <cell r="S32">
            <v>18949.11625153261</v>
          </cell>
          <cell r="T32">
            <v>19067.864377298916</v>
          </cell>
          <cell r="U32">
            <v>19186.612503065222</v>
          </cell>
          <cell r="V32">
            <v>19305.360628831528</v>
          </cell>
          <cell r="W32">
            <v>19424.108754597833</v>
          </cell>
          <cell r="X32">
            <v>19542.856880364139</v>
          </cell>
          <cell r="Y32">
            <v>19661.605006130445</v>
          </cell>
          <cell r="Z32">
            <v>19780.353131896751</v>
          </cell>
          <cell r="AA32">
            <v>19899.101257663056</v>
          </cell>
        </row>
        <row r="33">
          <cell r="D33">
            <v>164803992.799999</v>
          </cell>
          <cell r="E33">
            <v>164803992.799999</v>
          </cell>
          <cell r="F33">
            <v>164803992.799999</v>
          </cell>
          <cell r="G33">
            <v>164803992.799999</v>
          </cell>
          <cell r="H33">
            <v>164803992.799999</v>
          </cell>
          <cell r="I33">
            <v>164803992.799999</v>
          </cell>
          <cell r="J33">
            <v>164803992.799999</v>
          </cell>
          <cell r="K33">
            <v>164803992.799999</v>
          </cell>
          <cell r="L33">
            <v>164803992.799999</v>
          </cell>
          <cell r="M33">
            <v>164803992.799999</v>
          </cell>
          <cell r="N33">
            <v>164803992.799999</v>
          </cell>
          <cell r="O33">
            <v>164803992.799999</v>
          </cell>
          <cell r="P33">
            <v>164803992.799999</v>
          </cell>
          <cell r="Q33">
            <v>164803992.799999</v>
          </cell>
          <cell r="R33">
            <v>164803992.799999</v>
          </cell>
          <cell r="S33">
            <v>164803992.799999</v>
          </cell>
          <cell r="T33">
            <v>164803992.799999</v>
          </cell>
          <cell r="U33">
            <v>164803992.799999</v>
          </cell>
          <cell r="V33">
            <v>164803992.799999</v>
          </cell>
          <cell r="W33">
            <v>164803992.799999</v>
          </cell>
          <cell r="X33">
            <v>164803992.799999</v>
          </cell>
          <cell r="Y33">
            <v>164803992.799999</v>
          </cell>
          <cell r="Z33">
            <v>164803992.799999</v>
          </cell>
          <cell r="AA33">
            <v>164803992.799999</v>
          </cell>
        </row>
        <row r="34">
          <cell r="D34">
            <v>-374305.72</v>
          </cell>
          <cell r="E34">
            <v>-374305.72</v>
          </cell>
          <cell r="F34">
            <v>-374305.72</v>
          </cell>
          <cell r="G34">
            <v>-374305.72</v>
          </cell>
          <cell r="H34">
            <v>-374305.72</v>
          </cell>
          <cell r="I34">
            <v>-374305.72</v>
          </cell>
          <cell r="J34">
            <v>-374305.72</v>
          </cell>
          <cell r="K34">
            <v>-374305.72</v>
          </cell>
          <cell r="L34">
            <v>-374305.72</v>
          </cell>
          <cell r="M34">
            <v>-374305.72</v>
          </cell>
          <cell r="N34">
            <v>-374305.72</v>
          </cell>
          <cell r="O34">
            <v>-374305.72</v>
          </cell>
          <cell r="P34">
            <v>-374305.72</v>
          </cell>
          <cell r="Q34">
            <v>-374305.72</v>
          </cell>
          <cell r="R34">
            <v>-374305.72</v>
          </cell>
          <cell r="S34">
            <v>-374305.72</v>
          </cell>
          <cell r="T34">
            <v>-374305.72</v>
          </cell>
          <cell r="U34">
            <v>-374305.72</v>
          </cell>
          <cell r="V34">
            <v>-374305.72</v>
          </cell>
          <cell r="W34">
            <v>-374305.72</v>
          </cell>
          <cell r="X34">
            <v>-374305.72</v>
          </cell>
          <cell r="Y34">
            <v>-374305.72</v>
          </cell>
          <cell r="Z34">
            <v>-374305.72</v>
          </cell>
          <cell r="AA34">
            <v>-374305.72</v>
          </cell>
        </row>
        <row r="35">
          <cell r="D35">
            <v>1339430.9099999999</v>
          </cell>
          <cell r="E35">
            <v>1339430.9099999999</v>
          </cell>
          <cell r="F35">
            <v>1339430.9099999999</v>
          </cell>
          <cell r="G35">
            <v>1339430.9099999999</v>
          </cell>
          <cell r="H35">
            <v>1339430.9099999999</v>
          </cell>
          <cell r="I35">
            <v>1339430.9099999999</v>
          </cell>
          <cell r="J35">
            <v>1339430.9099999999</v>
          </cell>
          <cell r="K35">
            <v>1339430.9099999999</v>
          </cell>
          <cell r="L35">
            <v>1339430.9099999999</v>
          </cell>
          <cell r="M35">
            <v>1339430.9099999999</v>
          </cell>
          <cell r="N35">
            <v>1339430.9099999999</v>
          </cell>
          <cell r="O35">
            <v>1339430.9099999999</v>
          </cell>
          <cell r="P35">
            <v>1339430.9099999999</v>
          </cell>
          <cell r="Q35">
            <v>1339430.9099999999</v>
          </cell>
          <cell r="R35">
            <v>1339430.9099999999</v>
          </cell>
          <cell r="S35">
            <v>1339430.9099999999</v>
          </cell>
          <cell r="T35">
            <v>1339430.9099999999</v>
          </cell>
          <cell r="U35">
            <v>1339430.9099999999</v>
          </cell>
          <cell r="V35">
            <v>1339430.9099999999</v>
          </cell>
          <cell r="W35">
            <v>1339430.9099999999</v>
          </cell>
          <cell r="X35">
            <v>1339430.9099999999</v>
          </cell>
          <cell r="Y35">
            <v>1339430.9099999999</v>
          </cell>
          <cell r="Z35">
            <v>1339430.9099999999</v>
          </cell>
          <cell r="AA35">
            <v>1339430.9099999999</v>
          </cell>
        </row>
        <row r="36">
          <cell r="D36">
            <v>2759400.48</v>
          </cell>
          <cell r="E36">
            <v>2759400.48</v>
          </cell>
          <cell r="F36">
            <v>2759400.48</v>
          </cell>
          <cell r="G36">
            <v>2759400.48</v>
          </cell>
          <cell r="H36">
            <v>2759400.48</v>
          </cell>
          <cell r="I36">
            <v>2759400.48</v>
          </cell>
          <cell r="J36">
            <v>2759400.48</v>
          </cell>
          <cell r="K36">
            <v>2759400.48</v>
          </cell>
          <cell r="L36">
            <v>2759400.48</v>
          </cell>
          <cell r="M36">
            <v>2759400.48</v>
          </cell>
          <cell r="N36">
            <v>2759400.48</v>
          </cell>
          <cell r="O36">
            <v>2759400.48</v>
          </cell>
          <cell r="P36">
            <v>2759400.48</v>
          </cell>
          <cell r="Q36">
            <v>2759400.48</v>
          </cell>
          <cell r="R36">
            <v>2759400.48</v>
          </cell>
          <cell r="S36">
            <v>2759400.48</v>
          </cell>
          <cell r="T36">
            <v>2759400.48</v>
          </cell>
          <cell r="U36">
            <v>2759400.48</v>
          </cell>
          <cell r="V36">
            <v>2759400.48</v>
          </cell>
          <cell r="W36">
            <v>2759400.48</v>
          </cell>
          <cell r="X36">
            <v>2759400.48</v>
          </cell>
          <cell r="Y36">
            <v>2759400.48</v>
          </cell>
          <cell r="Z36">
            <v>2759400.48</v>
          </cell>
          <cell r="AA36">
            <v>2759400.48</v>
          </cell>
        </row>
        <row r="37">
          <cell r="D37">
            <v>804992393.68999994</v>
          </cell>
          <cell r="E37">
            <v>804992393.68999994</v>
          </cell>
          <cell r="F37">
            <v>806529021.28999996</v>
          </cell>
          <cell r="G37">
            <v>808169036.09000003</v>
          </cell>
          <cell r="H37">
            <v>813564004.49000001</v>
          </cell>
          <cell r="I37">
            <v>810090262.49000001</v>
          </cell>
          <cell r="J37">
            <v>808477490.09000003</v>
          </cell>
          <cell r="K37">
            <v>809312127.28999996</v>
          </cell>
          <cell r="L37">
            <v>811853956.49000001</v>
          </cell>
          <cell r="M37">
            <v>814538268.88999999</v>
          </cell>
          <cell r="N37">
            <v>816298178.08999991</v>
          </cell>
          <cell r="O37">
            <v>817145847.28999996</v>
          </cell>
          <cell r="P37">
            <v>817915324.48999989</v>
          </cell>
          <cell r="Q37">
            <v>818111393.68999994</v>
          </cell>
          <cell r="R37">
            <v>824835138.92857194</v>
          </cell>
          <cell r="S37">
            <v>831558884.16714406</v>
          </cell>
          <cell r="T37">
            <v>838282629.40571606</v>
          </cell>
          <cell r="U37">
            <v>845006374.64428818</v>
          </cell>
          <cell r="V37">
            <v>851730119.8828603</v>
          </cell>
          <cell r="W37">
            <v>858453865.1214323</v>
          </cell>
          <cell r="X37">
            <v>865177610.36000431</v>
          </cell>
          <cell r="Y37">
            <v>871901355.59857643</v>
          </cell>
          <cell r="Z37">
            <v>878625100.83714855</v>
          </cell>
          <cell r="AA37">
            <v>885348846.07572067</v>
          </cell>
        </row>
        <row r="38">
          <cell r="D38">
            <v>2023015.56</v>
          </cell>
          <cell r="E38">
            <v>2023015.56</v>
          </cell>
          <cell r="F38">
            <v>2023015.56</v>
          </cell>
          <cell r="G38">
            <v>2023015.56</v>
          </cell>
          <cell r="H38">
            <v>2023015.56</v>
          </cell>
          <cell r="I38">
            <v>2023015.56</v>
          </cell>
          <cell r="J38">
            <v>2023015.56</v>
          </cell>
          <cell r="K38">
            <v>2023015.56</v>
          </cell>
          <cell r="L38">
            <v>2023015.56</v>
          </cell>
          <cell r="M38">
            <v>2023015.56</v>
          </cell>
          <cell r="N38">
            <v>2023015.56</v>
          </cell>
          <cell r="O38">
            <v>2023015.56</v>
          </cell>
          <cell r="P38">
            <v>2023015.56</v>
          </cell>
          <cell r="Q38">
            <v>2023015.56</v>
          </cell>
          <cell r="R38">
            <v>2060084.2929168879</v>
          </cell>
          <cell r="S38">
            <v>2097153.0258337758</v>
          </cell>
          <cell r="T38">
            <v>2134221.7587506636</v>
          </cell>
          <cell r="U38">
            <v>2171290.4916675515</v>
          </cell>
          <cell r="V38">
            <v>2208359.2245844393</v>
          </cell>
          <cell r="W38">
            <v>2245427.9575013272</v>
          </cell>
          <cell r="X38">
            <v>2282496.690418215</v>
          </cell>
          <cell r="Y38">
            <v>2319565.4233351029</v>
          </cell>
          <cell r="Z38">
            <v>2356634.1562519907</v>
          </cell>
          <cell r="AA38">
            <v>2393702.8891688786</v>
          </cell>
        </row>
        <row r="39">
          <cell r="D39">
            <v>920340.18</v>
          </cell>
          <cell r="E39">
            <v>920340.18</v>
          </cell>
          <cell r="F39">
            <v>920340.18</v>
          </cell>
          <cell r="G39">
            <v>920340.18</v>
          </cell>
          <cell r="H39">
            <v>920340.18</v>
          </cell>
          <cell r="I39">
            <v>920340.18</v>
          </cell>
          <cell r="J39">
            <v>920340.18</v>
          </cell>
          <cell r="K39">
            <v>920340.18</v>
          </cell>
          <cell r="L39">
            <v>920340.18</v>
          </cell>
          <cell r="M39">
            <v>920340.18</v>
          </cell>
          <cell r="N39">
            <v>920340.18</v>
          </cell>
          <cell r="O39">
            <v>920340.18</v>
          </cell>
          <cell r="P39">
            <v>920340.18</v>
          </cell>
          <cell r="Q39">
            <v>920340.18</v>
          </cell>
          <cell r="R39">
            <v>920340.18</v>
          </cell>
          <cell r="S39">
            <v>920340.18</v>
          </cell>
          <cell r="T39">
            <v>920340.18</v>
          </cell>
          <cell r="U39">
            <v>920340.18</v>
          </cell>
          <cell r="V39">
            <v>920340.18</v>
          </cell>
          <cell r="W39">
            <v>920340.18</v>
          </cell>
          <cell r="X39">
            <v>920340.18</v>
          </cell>
          <cell r="Y39">
            <v>920340.18</v>
          </cell>
          <cell r="Z39">
            <v>920340.18</v>
          </cell>
          <cell r="AA39">
            <v>920340.18</v>
          </cell>
        </row>
        <row r="40">
          <cell r="D40">
            <v>11742153.640000001</v>
          </cell>
          <cell r="E40">
            <v>11742153.640000001</v>
          </cell>
          <cell r="F40">
            <v>11742153.640000001</v>
          </cell>
          <cell r="G40">
            <v>11742153.640000001</v>
          </cell>
          <cell r="H40">
            <v>11742153.640000001</v>
          </cell>
          <cell r="I40">
            <v>11742153.640000001</v>
          </cell>
          <cell r="J40">
            <v>11742153.640000001</v>
          </cell>
          <cell r="K40">
            <v>11742153.640000001</v>
          </cell>
          <cell r="L40">
            <v>11742153.640000001</v>
          </cell>
          <cell r="M40">
            <v>11742153.640000001</v>
          </cell>
          <cell r="N40">
            <v>11742153.640000001</v>
          </cell>
          <cell r="O40">
            <v>11742153.640000001</v>
          </cell>
          <cell r="P40">
            <v>11742153.640000001</v>
          </cell>
          <cell r="Q40">
            <v>11742153.640000001</v>
          </cell>
          <cell r="R40">
            <v>11742153.640000001</v>
          </cell>
          <cell r="S40">
            <v>11742153.640000001</v>
          </cell>
          <cell r="T40">
            <v>11742153.640000001</v>
          </cell>
          <cell r="U40">
            <v>11742153.640000001</v>
          </cell>
          <cell r="V40">
            <v>11742153.640000001</v>
          </cell>
          <cell r="W40">
            <v>11742153.640000001</v>
          </cell>
          <cell r="X40">
            <v>11742153.640000001</v>
          </cell>
          <cell r="Y40">
            <v>11742153.640000001</v>
          </cell>
          <cell r="Z40">
            <v>11742153.640000001</v>
          </cell>
          <cell r="AA40">
            <v>11742153.640000001</v>
          </cell>
        </row>
        <row r="41">
          <cell r="D41">
            <v>6352728.6500000004</v>
          </cell>
          <cell r="E41">
            <v>6352728.6500000004</v>
          </cell>
          <cell r="F41">
            <v>6352728.6500000004</v>
          </cell>
          <cell r="G41">
            <v>6352728.6500000004</v>
          </cell>
          <cell r="H41">
            <v>6352728.6500000004</v>
          </cell>
          <cell r="I41">
            <v>6352728.6500000004</v>
          </cell>
          <cell r="J41">
            <v>6352728.6500000004</v>
          </cell>
          <cell r="K41">
            <v>6352728.6500000004</v>
          </cell>
          <cell r="L41">
            <v>6352728.6500000004</v>
          </cell>
          <cell r="M41">
            <v>6352728.6500000004</v>
          </cell>
          <cell r="N41">
            <v>6352728.6500000004</v>
          </cell>
          <cell r="O41">
            <v>6352728.6500000004</v>
          </cell>
          <cell r="P41">
            <v>6352728.6500000004</v>
          </cell>
          <cell r="Q41">
            <v>6352728.6500000004</v>
          </cell>
          <cell r="R41">
            <v>6352728.6500000004</v>
          </cell>
          <cell r="S41">
            <v>6352728.6500000004</v>
          </cell>
          <cell r="T41">
            <v>6352728.6500000004</v>
          </cell>
          <cell r="U41">
            <v>6352728.6500000004</v>
          </cell>
          <cell r="V41">
            <v>6352728.6500000004</v>
          </cell>
          <cell r="W41">
            <v>6352728.6500000004</v>
          </cell>
          <cell r="X41">
            <v>6352728.6500000004</v>
          </cell>
          <cell r="Y41">
            <v>6352728.6500000004</v>
          </cell>
          <cell r="Z41">
            <v>6352728.6500000004</v>
          </cell>
          <cell r="AA41">
            <v>6352728.6500000004</v>
          </cell>
        </row>
        <row r="42">
          <cell r="D42">
            <v>9297186.4800000004</v>
          </cell>
          <cell r="E42">
            <v>9297186.4800000004</v>
          </cell>
          <cell r="F42">
            <v>9297186.4800000004</v>
          </cell>
          <cell r="G42">
            <v>9297186.4800000004</v>
          </cell>
          <cell r="H42">
            <v>9297186.4800000004</v>
          </cell>
          <cell r="I42">
            <v>9297186.4800000004</v>
          </cell>
          <cell r="J42">
            <v>9297186.4800000004</v>
          </cell>
          <cell r="K42">
            <v>9297186.4800000004</v>
          </cell>
          <cell r="L42">
            <v>9297186.4800000004</v>
          </cell>
          <cell r="M42">
            <v>9297186.4800000004</v>
          </cell>
          <cell r="N42">
            <v>9297186.4800000004</v>
          </cell>
          <cell r="O42">
            <v>9297186.4800000004</v>
          </cell>
          <cell r="P42">
            <v>9297186.4800000004</v>
          </cell>
          <cell r="Q42">
            <v>9297186.4800000004</v>
          </cell>
          <cell r="R42">
            <v>9297186.4800000004</v>
          </cell>
          <cell r="S42">
            <v>9297186.4800000004</v>
          </cell>
          <cell r="T42">
            <v>9297186.4800000004</v>
          </cell>
          <cell r="U42">
            <v>9297186.4800000004</v>
          </cell>
          <cell r="V42">
            <v>9297186.4800000004</v>
          </cell>
          <cell r="W42">
            <v>9297186.4800000004</v>
          </cell>
          <cell r="X42">
            <v>9297186.4800000004</v>
          </cell>
          <cell r="Y42">
            <v>9297186.4800000004</v>
          </cell>
          <cell r="Z42">
            <v>9297186.4800000004</v>
          </cell>
          <cell r="AA42">
            <v>9297186.4800000004</v>
          </cell>
        </row>
        <row r="43">
          <cell r="D43">
            <v>9348548.4199999999</v>
          </cell>
          <cell r="E43">
            <v>9348548.4199999999</v>
          </cell>
          <cell r="F43">
            <v>9348548.4199999999</v>
          </cell>
          <cell r="G43">
            <v>9348548.4199999999</v>
          </cell>
          <cell r="H43">
            <v>9348548.4199999999</v>
          </cell>
          <cell r="I43">
            <v>9348548.4199999999</v>
          </cell>
          <cell r="J43">
            <v>9348548.4199999999</v>
          </cell>
          <cell r="K43">
            <v>9348548.4199999999</v>
          </cell>
          <cell r="L43">
            <v>9348548.4199999999</v>
          </cell>
          <cell r="M43">
            <v>9348548.4199999999</v>
          </cell>
          <cell r="N43">
            <v>9348548.4199999999</v>
          </cell>
          <cell r="O43">
            <v>9348548.4199999999</v>
          </cell>
          <cell r="P43">
            <v>9348548.4199999999</v>
          </cell>
          <cell r="Q43">
            <v>9348548.4199999999</v>
          </cell>
          <cell r="R43">
            <v>9348548.4199999999</v>
          </cell>
          <cell r="S43">
            <v>9348548.4199999999</v>
          </cell>
          <cell r="T43">
            <v>9348548.4199999999</v>
          </cell>
          <cell r="U43">
            <v>9348548.4199999999</v>
          </cell>
          <cell r="V43">
            <v>9348548.4199999999</v>
          </cell>
          <cell r="W43">
            <v>9348548.4199999999</v>
          </cell>
          <cell r="X43">
            <v>9348548.4199999999</v>
          </cell>
          <cell r="Y43">
            <v>9348548.4199999999</v>
          </cell>
          <cell r="Z43">
            <v>9348548.4199999999</v>
          </cell>
          <cell r="AA43">
            <v>9348548.4199999999</v>
          </cell>
        </row>
        <row r="44">
          <cell r="D44">
            <v>44113217.090000004</v>
          </cell>
          <cell r="E44">
            <v>44113217.090000004</v>
          </cell>
          <cell r="F44">
            <v>44113217.090000004</v>
          </cell>
          <cell r="G44">
            <v>44113217.090000004</v>
          </cell>
          <cell r="H44">
            <v>44113217.090000004</v>
          </cell>
          <cell r="I44">
            <v>44113217.090000004</v>
          </cell>
          <cell r="J44">
            <v>44113217.090000004</v>
          </cell>
          <cell r="K44">
            <v>44113217.090000004</v>
          </cell>
          <cell r="L44">
            <v>44113217.090000004</v>
          </cell>
          <cell r="M44">
            <v>44113217.090000004</v>
          </cell>
          <cell r="N44">
            <v>44113217.090000004</v>
          </cell>
          <cell r="O44">
            <v>44113217.090000004</v>
          </cell>
          <cell r="P44">
            <v>44113217.090000004</v>
          </cell>
          <cell r="Q44">
            <v>44113217.090000004</v>
          </cell>
          <cell r="R44">
            <v>45092999.069249593</v>
          </cell>
          <cell r="S44">
            <v>46072781.048499182</v>
          </cell>
          <cell r="T44">
            <v>47052563.027748771</v>
          </cell>
          <cell r="U44">
            <v>48032345.00699836</v>
          </cell>
          <cell r="V44">
            <v>49012126.986247949</v>
          </cell>
          <cell r="W44">
            <v>49991908.965497538</v>
          </cell>
          <cell r="X44">
            <v>50971690.944747128</v>
          </cell>
          <cell r="Y44">
            <v>51951472.923996717</v>
          </cell>
          <cell r="Z44">
            <v>52931254.903246306</v>
          </cell>
          <cell r="AA44">
            <v>53911036.882495895</v>
          </cell>
        </row>
        <row r="45">
          <cell r="D45">
            <v>83797190.020000011</v>
          </cell>
          <cell r="E45">
            <v>83797190.020000011</v>
          </cell>
          <cell r="F45">
            <v>83797190.020000011</v>
          </cell>
          <cell r="G45">
            <v>83797190.020000011</v>
          </cell>
          <cell r="H45">
            <v>83797190.020000011</v>
          </cell>
          <cell r="I45">
            <v>83797190.020000011</v>
          </cell>
          <cell r="J45">
            <v>83797190.020000011</v>
          </cell>
          <cell r="K45">
            <v>83797190.020000011</v>
          </cell>
          <cell r="L45">
            <v>83797190.020000011</v>
          </cell>
          <cell r="M45">
            <v>83797190.020000011</v>
          </cell>
          <cell r="N45">
            <v>83797190.020000011</v>
          </cell>
          <cell r="O45">
            <v>83797190.020000011</v>
          </cell>
          <cell r="P45">
            <v>83797190.020000011</v>
          </cell>
          <cell r="Q45">
            <v>83797190.020000011</v>
          </cell>
          <cell r="R45">
            <v>84814040.732166484</v>
          </cell>
          <cell r="S45">
            <v>85830891.444332957</v>
          </cell>
          <cell r="T45">
            <v>86847742.156499445</v>
          </cell>
          <cell r="U45">
            <v>87864592.868665904</v>
          </cell>
          <cell r="V45">
            <v>88881443.580832392</v>
          </cell>
          <cell r="W45">
            <v>89898294.292998865</v>
          </cell>
          <cell r="X45">
            <v>90915145.005165339</v>
          </cell>
          <cell r="Y45">
            <v>91931995.717331827</v>
          </cell>
          <cell r="Z45">
            <v>92948846.4294983</v>
          </cell>
          <cell r="AA45">
            <v>93965697.141664773</v>
          </cell>
        </row>
        <row r="46">
          <cell r="D46">
            <v>329935098.41000003</v>
          </cell>
          <cell r="E46">
            <v>329935098.41000003</v>
          </cell>
          <cell r="F46">
            <v>329935098.41000003</v>
          </cell>
          <cell r="G46">
            <v>329935098.41000003</v>
          </cell>
          <cell r="H46">
            <v>329935098.41000003</v>
          </cell>
          <cell r="I46">
            <v>329935098.41000003</v>
          </cell>
          <cell r="J46">
            <v>329935098.41000003</v>
          </cell>
          <cell r="K46">
            <v>329935098.41000003</v>
          </cell>
          <cell r="L46">
            <v>329935098.41000003</v>
          </cell>
          <cell r="M46">
            <v>329935098.41000003</v>
          </cell>
          <cell r="N46">
            <v>329935098.41000003</v>
          </cell>
          <cell r="O46">
            <v>329935098.41000003</v>
          </cell>
          <cell r="P46">
            <v>329935098.41000003</v>
          </cell>
          <cell r="Q46">
            <v>329935098.41000003</v>
          </cell>
          <cell r="R46">
            <v>329935098.41000003</v>
          </cell>
          <cell r="S46">
            <v>329935098.41000003</v>
          </cell>
          <cell r="T46">
            <v>329935098.41000003</v>
          </cell>
          <cell r="U46">
            <v>329935098.41000003</v>
          </cell>
          <cell r="V46">
            <v>329935098.41000003</v>
          </cell>
          <cell r="W46">
            <v>329935098.41000003</v>
          </cell>
          <cell r="X46">
            <v>329935098.41000003</v>
          </cell>
          <cell r="Y46">
            <v>329935098.41000003</v>
          </cell>
          <cell r="Z46">
            <v>329935098.41000003</v>
          </cell>
          <cell r="AA46">
            <v>329935098.41000003</v>
          </cell>
        </row>
        <row r="47">
          <cell r="D47">
            <v>659263305.04999995</v>
          </cell>
          <cell r="E47">
            <v>659263305.04999995</v>
          </cell>
          <cell r="F47">
            <v>659263305.04999995</v>
          </cell>
          <cell r="G47">
            <v>659263305.04999995</v>
          </cell>
          <cell r="H47">
            <v>659263305.04999995</v>
          </cell>
          <cell r="I47">
            <v>659263305.04999995</v>
          </cell>
          <cell r="J47">
            <v>659263305.04999995</v>
          </cell>
          <cell r="K47">
            <v>659263305.04999995</v>
          </cell>
          <cell r="L47">
            <v>659263305.04999995</v>
          </cell>
          <cell r="M47">
            <v>659263305.04999995</v>
          </cell>
          <cell r="N47">
            <v>659263305.04999995</v>
          </cell>
          <cell r="O47">
            <v>659263305.04999995</v>
          </cell>
          <cell r="P47">
            <v>659263305.04999995</v>
          </cell>
          <cell r="Q47">
            <v>659263305.04999995</v>
          </cell>
          <cell r="R47">
            <v>665606548.36700869</v>
          </cell>
          <cell r="S47">
            <v>671949791.68401742</v>
          </cell>
          <cell r="T47">
            <v>678293035.00102615</v>
          </cell>
          <cell r="U47">
            <v>684636278.31803489</v>
          </cell>
          <cell r="V47">
            <v>690979521.63504362</v>
          </cell>
          <cell r="W47">
            <v>697322764.95205235</v>
          </cell>
          <cell r="X47">
            <v>703666008.26906109</v>
          </cell>
          <cell r="Y47">
            <v>710009251.58606982</v>
          </cell>
          <cell r="Z47">
            <v>716352494.90307856</v>
          </cell>
          <cell r="AA47">
            <v>722695738.22008729</v>
          </cell>
        </row>
        <row r="48">
          <cell r="D48">
            <v>293521080.16000003</v>
          </cell>
          <cell r="E48">
            <v>293521080.16000003</v>
          </cell>
          <cell r="F48">
            <v>293521080.16000003</v>
          </cell>
          <cell r="G48">
            <v>293521080.16000003</v>
          </cell>
          <cell r="H48">
            <v>293521080.16000003</v>
          </cell>
          <cell r="I48">
            <v>293521080.16000003</v>
          </cell>
          <cell r="J48">
            <v>293521080.16000003</v>
          </cell>
          <cell r="K48">
            <v>293521080.16000003</v>
          </cell>
          <cell r="L48">
            <v>293521080.16000003</v>
          </cell>
          <cell r="M48">
            <v>293521080.16000003</v>
          </cell>
          <cell r="N48">
            <v>293521080.16000003</v>
          </cell>
          <cell r="O48">
            <v>293521080.16000003</v>
          </cell>
          <cell r="P48">
            <v>293521080.16000003</v>
          </cell>
          <cell r="Q48">
            <v>293521080.16000003</v>
          </cell>
          <cell r="R48">
            <v>293521080.16000003</v>
          </cell>
          <cell r="S48">
            <v>293521080.16000003</v>
          </cell>
          <cell r="T48">
            <v>293521080.16000003</v>
          </cell>
          <cell r="U48">
            <v>293521080.16000003</v>
          </cell>
          <cell r="V48">
            <v>293521080.16000003</v>
          </cell>
          <cell r="W48">
            <v>293521080.16000003</v>
          </cell>
          <cell r="X48">
            <v>293521080.16000003</v>
          </cell>
          <cell r="Y48">
            <v>293521080.16000003</v>
          </cell>
          <cell r="Z48">
            <v>293521080.16000003</v>
          </cell>
          <cell r="AA48">
            <v>293521080.16000003</v>
          </cell>
        </row>
        <row r="49">
          <cell r="D49">
            <v>8759210.3300000001</v>
          </cell>
          <cell r="E49">
            <v>8759210.3300000001</v>
          </cell>
          <cell r="F49">
            <v>8759210.3300000001</v>
          </cell>
          <cell r="G49">
            <v>8759210.3300000001</v>
          </cell>
          <cell r="H49">
            <v>8759210.3300000001</v>
          </cell>
          <cell r="I49">
            <v>8759210.3300000001</v>
          </cell>
          <cell r="J49">
            <v>8759210.3300000001</v>
          </cell>
          <cell r="K49">
            <v>8759210.3300000001</v>
          </cell>
          <cell r="L49">
            <v>8759210.3300000001</v>
          </cell>
          <cell r="M49">
            <v>8759210.3300000001</v>
          </cell>
          <cell r="N49">
            <v>8759210.3300000001</v>
          </cell>
          <cell r="O49">
            <v>8759210.3300000001</v>
          </cell>
          <cell r="P49">
            <v>8759210.3300000001</v>
          </cell>
          <cell r="Q49">
            <v>8759210.3300000001</v>
          </cell>
          <cell r="R49">
            <v>8843488.9512465335</v>
          </cell>
          <cell r="S49">
            <v>8927767.572493067</v>
          </cell>
          <cell r="T49">
            <v>9012046.1937396005</v>
          </cell>
          <cell r="U49">
            <v>9096324.8149861339</v>
          </cell>
          <cell r="V49">
            <v>9180603.4362326674</v>
          </cell>
          <cell r="W49">
            <v>9264882.0574792009</v>
          </cell>
          <cell r="X49">
            <v>9349160.6787257344</v>
          </cell>
          <cell r="Y49">
            <v>9433439.2999722678</v>
          </cell>
          <cell r="Z49">
            <v>9517717.9212188013</v>
          </cell>
          <cell r="AA49">
            <v>9601996.5424653348</v>
          </cell>
        </row>
        <row r="50">
          <cell r="D50">
            <v>360258032.19999993</v>
          </cell>
          <cell r="E50">
            <v>360258032.19999993</v>
          </cell>
          <cell r="F50">
            <v>360258032.19999993</v>
          </cell>
          <cell r="G50">
            <v>360258032.19999993</v>
          </cell>
          <cell r="H50">
            <v>360258032.19999993</v>
          </cell>
          <cell r="I50">
            <v>360258032.19999993</v>
          </cell>
          <cell r="J50">
            <v>360258032.19999993</v>
          </cell>
          <cell r="K50">
            <v>360258032.19999993</v>
          </cell>
          <cell r="L50">
            <v>360258032.19999993</v>
          </cell>
          <cell r="M50">
            <v>360258032.19999993</v>
          </cell>
          <cell r="N50">
            <v>360258032.19999993</v>
          </cell>
          <cell r="O50">
            <v>360258032.19999993</v>
          </cell>
          <cell r="P50">
            <v>360258032.19999993</v>
          </cell>
          <cell r="Q50">
            <v>360258032.19999993</v>
          </cell>
          <cell r="R50">
            <v>364209742.68187726</v>
          </cell>
          <cell r="S50">
            <v>368161453.16375458</v>
          </cell>
          <cell r="T50">
            <v>372113163.64563191</v>
          </cell>
          <cell r="U50">
            <v>376064874.12750924</v>
          </cell>
          <cell r="V50">
            <v>380016584.60938656</v>
          </cell>
          <cell r="W50">
            <v>383968295.09126389</v>
          </cell>
          <cell r="X50">
            <v>387920005.57314122</v>
          </cell>
          <cell r="Y50">
            <v>391871716.05501854</v>
          </cell>
          <cell r="Z50">
            <v>395823426.53689587</v>
          </cell>
          <cell r="AA50">
            <v>399775137.0187732</v>
          </cell>
        </row>
        <row r="51">
          <cell r="D51">
            <v>0</v>
          </cell>
          <cell r="E51">
            <v>0</v>
          </cell>
          <cell r="F51">
            <v>10254666.666666666</v>
          </cell>
          <cell r="G51">
            <v>20509333.333333332</v>
          </cell>
          <cell r="H51">
            <v>30764000</v>
          </cell>
          <cell r="I51">
            <v>41018666.666666664</v>
          </cell>
          <cell r="J51">
            <v>51273333.333333328</v>
          </cell>
          <cell r="K51">
            <v>61527999.999999993</v>
          </cell>
          <cell r="L51">
            <v>71782666.666666657</v>
          </cell>
          <cell r="M51">
            <v>82037333.333333328</v>
          </cell>
          <cell r="N51">
            <v>92292000</v>
          </cell>
          <cell r="O51">
            <v>102546666.66666667</v>
          </cell>
          <cell r="P51">
            <v>110801333.33333334</v>
          </cell>
          <cell r="Q51">
            <v>123056000.00000001</v>
          </cell>
          <cell r="R51">
            <v>130284075.38761894</v>
          </cell>
          <cell r="S51">
            <v>137512150.77523789</v>
          </cell>
          <cell r="T51">
            <v>144740226.16285682</v>
          </cell>
          <cell r="U51">
            <v>151968301.55047575</v>
          </cell>
          <cell r="V51">
            <v>159196376.93809468</v>
          </cell>
          <cell r="W51">
            <v>166424452.3257136</v>
          </cell>
          <cell r="X51">
            <v>173652527.71333253</v>
          </cell>
          <cell r="Y51">
            <v>180880603.10095146</v>
          </cell>
          <cell r="Z51">
            <v>188108678.48857039</v>
          </cell>
          <cell r="AA51">
            <v>195336753.87618932</v>
          </cell>
        </row>
        <row r="52">
          <cell r="D52">
            <v>1511013.71</v>
          </cell>
          <cell r="E52">
            <v>1511013.71</v>
          </cell>
          <cell r="F52">
            <v>1511013.71</v>
          </cell>
          <cell r="G52">
            <v>1511013.71</v>
          </cell>
          <cell r="H52">
            <v>1511013.71</v>
          </cell>
          <cell r="I52">
            <v>1511013.71</v>
          </cell>
          <cell r="J52">
            <v>1511013.71</v>
          </cell>
          <cell r="K52">
            <v>1511013.71</v>
          </cell>
          <cell r="L52">
            <v>1511013.71</v>
          </cell>
          <cell r="M52">
            <v>1511013.71</v>
          </cell>
          <cell r="N52">
            <v>1511013.71</v>
          </cell>
          <cell r="O52">
            <v>1511013.71</v>
          </cell>
          <cell r="P52">
            <v>1511013.71</v>
          </cell>
          <cell r="Q52">
            <v>1511013.71</v>
          </cell>
          <cell r="R52">
            <v>1511013.71</v>
          </cell>
          <cell r="S52">
            <v>1511013.71</v>
          </cell>
          <cell r="T52">
            <v>1511013.71</v>
          </cell>
          <cell r="U52">
            <v>1511013.71</v>
          </cell>
          <cell r="V52">
            <v>1511013.71</v>
          </cell>
          <cell r="W52">
            <v>1511013.71</v>
          </cell>
          <cell r="X52">
            <v>1511013.71</v>
          </cell>
          <cell r="Y52">
            <v>1511013.71</v>
          </cell>
          <cell r="Z52">
            <v>1511013.71</v>
          </cell>
          <cell r="AA52">
            <v>1511013.71</v>
          </cell>
        </row>
        <row r="53">
          <cell r="D53">
            <v>1653247739.8600001</v>
          </cell>
          <cell r="E53">
            <v>1653247739.8600001</v>
          </cell>
          <cell r="F53">
            <v>1663502406.5266669</v>
          </cell>
          <cell r="G53">
            <v>1673757073.1933334</v>
          </cell>
          <cell r="H53">
            <v>1684011739.8600001</v>
          </cell>
          <cell r="I53">
            <v>1694266406.5266669</v>
          </cell>
          <cell r="J53">
            <v>1704521073.1933334</v>
          </cell>
          <cell r="K53">
            <v>1714775739.8600001</v>
          </cell>
          <cell r="L53">
            <v>1725030406.5266669</v>
          </cell>
          <cell r="M53">
            <v>1735285073.1933334</v>
          </cell>
          <cell r="N53">
            <v>1745539739.8600001</v>
          </cell>
          <cell r="O53">
            <v>1755794406.5266669</v>
          </cell>
          <cell r="P53">
            <v>1764049073.1933334</v>
          </cell>
          <cell r="Q53">
            <v>1776303739.8600001</v>
          </cell>
          <cell r="R53">
            <v>1793911047.6677518</v>
          </cell>
          <cell r="S53">
            <v>1811518355.4755032</v>
          </cell>
          <cell r="T53">
            <v>1829125663.2832549</v>
          </cell>
          <cell r="U53">
            <v>1846732971.0910065</v>
          </cell>
          <cell r="V53">
            <v>1864340278.8987575</v>
          </cell>
          <cell r="W53">
            <v>1881947586.7065091</v>
          </cell>
          <cell r="X53">
            <v>1899554894.5142608</v>
          </cell>
          <cell r="Y53">
            <v>1917162202.3220122</v>
          </cell>
          <cell r="Z53">
            <v>1934769510.1297638</v>
          </cell>
          <cell r="AA53">
            <v>1952376817.9375153</v>
          </cell>
        </row>
        <row r="54">
          <cell r="D54">
            <v>5494741.6500000004</v>
          </cell>
          <cell r="E54">
            <v>5494741.6500000004</v>
          </cell>
          <cell r="F54">
            <v>5237092.2833333332</v>
          </cell>
          <cell r="G54">
            <v>5155896.5666666664</v>
          </cell>
          <cell r="H54">
            <v>5074700.8499999996</v>
          </cell>
          <cell r="I54">
            <v>4993505.1333333328</v>
          </cell>
          <cell r="J54">
            <v>4912309.416666666</v>
          </cell>
          <cell r="K54">
            <v>4831113.6999999993</v>
          </cell>
          <cell r="L54">
            <v>4749917.9833333325</v>
          </cell>
          <cell r="M54">
            <v>4668722.2666666657</v>
          </cell>
          <cell r="N54">
            <v>4587526.5499999989</v>
          </cell>
          <cell r="O54">
            <v>4506330.8333333321</v>
          </cell>
          <cell r="P54">
            <v>4425135.1166666653</v>
          </cell>
          <cell r="Q54">
            <v>4343939.4000000004</v>
          </cell>
          <cell r="R54">
            <v>4343939.4000000004</v>
          </cell>
          <cell r="S54">
            <v>4343939.4000000004</v>
          </cell>
          <cell r="T54">
            <v>4343939.4000000004</v>
          </cell>
          <cell r="U54">
            <v>4343939.4000000004</v>
          </cell>
          <cell r="V54">
            <v>4343939.4000000004</v>
          </cell>
          <cell r="W54">
            <v>4343939.4000000004</v>
          </cell>
          <cell r="X54">
            <v>4343939.4000000004</v>
          </cell>
          <cell r="Y54">
            <v>4343939.4000000004</v>
          </cell>
          <cell r="Z54">
            <v>4343939.4000000004</v>
          </cell>
          <cell r="AA54">
            <v>4343939.4000000004</v>
          </cell>
        </row>
        <row r="55">
          <cell r="D55">
            <v>102705699.51000001</v>
          </cell>
          <cell r="E55">
            <v>102705699.51000001</v>
          </cell>
          <cell r="F55">
            <v>99504753.383333325</v>
          </cell>
          <cell r="G55">
            <v>97962034.766666651</v>
          </cell>
          <cell r="H55">
            <v>96419316.149999976</v>
          </cell>
          <cell r="I55">
            <v>94876597.533333302</v>
          </cell>
          <cell r="J55">
            <v>93333878.916666627</v>
          </cell>
          <cell r="K55">
            <v>91791160.299999952</v>
          </cell>
          <cell r="L55">
            <v>90248441.683333278</v>
          </cell>
          <cell r="M55">
            <v>88705723.066666603</v>
          </cell>
          <cell r="N55">
            <v>87163004.449999928</v>
          </cell>
          <cell r="O55">
            <v>85620285.833333254</v>
          </cell>
          <cell r="P55">
            <v>84077567.216666579</v>
          </cell>
          <cell r="Q55">
            <v>82534848.599999994</v>
          </cell>
          <cell r="R55">
            <v>82534848.599999994</v>
          </cell>
          <cell r="S55">
            <v>82534848.599999994</v>
          </cell>
          <cell r="T55">
            <v>82534848.599999994</v>
          </cell>
          <cell r="U55">
            <v>82534848.599999994</v>
          </cell>
          <cell r="V55">
            <v>82534848.599999994</v>
          </cell>
          <cell r="W55">
            <v>82534848.599999994</v>
          </cell>
          <cell r="X55">
            <v>82534848.599999994</v>
          </cell>
          <cell r="Y55">
            <v>82534848.599999994</v>
          </cell>
          <cell r="Z55">
            <v>82534848.599999994</v>
          </cell>
          <cell r="AA55">
            <v>82534848.599999994</v>
          </cell>
        </row>
        <row r="56">
          <cell r="D56">
            <v>3081892.35</v>
          </cell>
          <cell r="E56">
            <v>3081892.35</v>
          </cell>
          <cell r="F56">
            <v>3469458.0666666669</v>
          </cell>
          <cell r="G56">
            <v>3516964.3333333335</v>
          </cell>
          <cell r="H56">
            <v>3564470.6</v>
          </cell>
          <cell r="I56">
            <v>3611976.8666666667</v>
          </cell>
          <cell r="J56">
            <v>3659483.1333333333</v>
          </cell>
          <cell r="K56">
            <v>3706989.4</v>
          </cell>
          <cell r="L56">
            <v>3754495.6666666665</v>
          </cell>
          <cell r="M56">
            <v>3802001.9333333331</v>
          </cell>
          <cell r="N56">
            <v>3849508.1999999997</v>
          </cell>
          <cell r="O56">
            <v>3897014.4666666663</v>
          </cell>
          <cell r="P56">
            <v>3944520.7333333329</v>
          </cell>
          <cell r="Q56">
            <v>3992027</v>
          </cell>
          <cell r="R56">
            <v>3992027</v>
          </cell>
          <cell r="S56">
            <v>3992027</v>
          </cell>
          <cell r="T56">
            <v>3992027</v>
          </cell>
          <cell r="U56">
            <v>3992027</v>
          </cell>
          <cell r="V56">
            <v>3992027</v>
          </cell>
          <cell r="W56">
            <v>3992027</v>
          </cell>
          <cell r="X56">
            <v>3992027</v>
          </cell>
          <cell r="Y56">
            <v>3992027</v>
          </cell>
          <cell r="Z56">
            <v>3992027</v>
          </cell>
          <cell r="AA56">
            <v>3992027</v>
          </cell>
        </row>
        <row r="57">
          <cell r="D57">
            <v>12546445.57</v>
          </cell>
          <cell r="E57">
            <v>12546445.57</v>
          </cell>
          <cell r="F57">
            <v>13877832.266666668</v>
          </cell>
          <cell r="G57">
            <v>14067857.333333334</v>
          </cell>
          <cell r="H57">
            <v>14257882.4</v>
          </cell>
          <cell r="I57">
            <v>14447907.466666667</v>
          </cell>
          <cell r="J57">
            <v>14637932.533333333</v>
          </cell>
          <cell r="K57">
            <v>14827957.6</v>
          </cell>
          <cell r="L57">
            <v>15017982.666666666</v>
          </cell>
          <cell r="M57">
            <v>15208007.733333332</v>
          </cell>
          <cell r="N57">
            <v>15398032.799999999</v>
          </cell>
          <cell r="O57">
            <v>15588057.866666665</v>
          </cell>
          <cell r="P57">
            <v>15778082.933333332</v>
          </cell>
          <cell r="Q57">
            <v>15968108</v>
          </cell>
          <cell r="R57">
            <v>15968108</v>
          </cell>
          <cell r="S57">
            <v>15968108</v>
          </cell>
          <cell r="T57">
            <v>15968108</v>
          </cell>
          <cell r="U57">
            <v>15968108</v>
          </cell>
          <cell r="V57">
            <v>15968108</v>
          </cell>
          <cell r="W57">
            <v>15968108</v>
          </cell>
          <cell r="X57">
            <v>15968108</v>
          </cell>
          <cell r="Y57">
            <v>15968108</v>
          </cell>
          <cell r="Z57">
            <v>15968108</v>
          </cell>
          <cell r="AA57">
            <v>15968108</v>
          </cell>
        </row>
        <row r="58">
          <cell r="D58">
            <v>123828779.08000001</v>
          </cell>
          <cell r="E58">
            <v>123828779.08000001</v>
          </cell>
          <cell r="F58">
            <v>122089135.99999999</v>
          </cell>
          <cell r="G58">
            <v>120702752.99999997</v>
          </cell>
          <cell r="H58">
            <v>119316369.99999997</v>
          </cell>
          <cell r="I58">
            <v>117929986.99999996</v>
          </cell>
          <cell r="J58">
            <v>116543603.99999997</v>
          </cell>
          <cell r="K58">
            <v>115157220.99999996</v>
          </cell>
          <cell r="L58">
            <v>113770837.99999996</v>
          </cell>
          <cell r="M58">
            <v>112384454.99999994</v>
          </cell>
          <cell r="N58">
            <v>110998071.99999993</v>
          </cell>
          <cell r="O58">
            <v>109611688.99999991</v>
          </cell>
          <cell r="P58">
            <v>108225305.99999991</v>
          </cell>
          <cell r="Q58">
            <v>106838923</v>
          </cell>
          <cell r="R58">
            <v>106838923</v>
          </cell>
          <cell r="S58">
            <v>106838923</v>
          </cell>
          <cell r="T58">
            <v>106838923</v>
          </cell>
          <cell r="U58">
            <v>106838923</v>
          </cell>
          <cell r="V58">
            <v>106838923</v>
          </cell>
          <cell r="W58">
            <v>106838923</v>
          </cell>
          <cell r="X58">
            <v>106838923</v>
          </cell>
          <cell r="Y58">
            <v>106838923</v>
          </cell>
          <cell r="Z58">
            <v>106838923</v>
          </cell>
          <cell r="AA58">
            <v>106838923</v>
          </cell>
        </row>
        <row r="59">
          <cell r="D59">
            <v>-45585727.575000003</v>
          </cell>
          <cell r="E59">
            <v>-47373701</v>
          </cell>
          <cell r="F59">
            <v>-47368901.333333328</v>
          </cell>
          <cell r="G59">
            <v>-47364101.666666664</v>
          </cell>
          <cell r="H59">
            <v>-47359302</v>
          </cell>
          <cell r="I59">
            <v>-47354502.333333328</v>
          </cell>
          <cell r="J59">
            <v>-47349702.666666657</v>
          </cell>
          <cell r="K59">
            <v>-47344902.999999985</v>
          </cell>
          <cell r="L59">
            <v>-47340103.333333321</v>
          </cell>
          <cell r="M59">
            <v>-47335303.666666657</v>
          </cell>
          <cell r="N59">
            <v>-47330503.999999985</v>
          </cell>
          <cell r="O59">
            <v>-47325704.333333313</v>
          </cell>
          <cell r="P59">
            <v>-47320904.666666642</v>
          </cell>
          <cell r="Q59">
            <v>-47316105</v>
          </cell>
          <cell r="R59">
            <v>-47316105</v>
          </cell>
          <cell r="S59">
            <v>-47316105</v>
          </cell>
          <cell r="T59">
            <v>-47316105</v>
          </cell>
          <cell r="U59">
            <v>-47316105</v>
          </cell>
          <cell r="V59">
            <v>-47316105</v>
          </cell>
          <cell r="W59">
            <v>-47316105</v>
          </cell>
          <cell r="X59">
            <v>-47316105</v>
          </cell>
          <cell r="Y59">
            <v>-47316105</v>
          </cell>
          <cell r="Z59">
            <v>-47316105</v>
          </cell>
          <cell r="AA59">
            <v>-47316105</v>
          </cell>
        </row>
        <row r="60">
          <cell r="D60">
            <v>4573526972.2190638</v>
          </cell>
          <cell r="E60">
            <v>4498384174.7181702</v>
          </cell>
          <cell r="F60">
            <v>4528480041.2529039</v>
          </cell>
          <cell r="G60">
            <v>4564385560.1658459</v>
          </cell>
          <cell r="H60">
            <v>4611211467.0312977</v>
          </cell>
          <cell r="I60">
            <v>4656928077.7931795</v>
          </cell>
          <cell r="J60">
            <v>4711084227.4939899</v>
          </cell>
          <cell r="K60">
            <v>4736039656.2896404</v>
          </cell>
          <cell r="L60">
            <v>4807389425.0899906</v>
          </cell>
          <cell r="M60">
            <v>4873904620.2785301</v>
          </cell>
          <cell r="N60">
            <v>4872129086.9944124</v>
          </cell>
          <cell r="O60">
            <v>4911235447.4307556</v>
          </cell>
          <cell r="P60">
            <v>4941436848.2023869</v>
          </cell>
          <cell r="Q60">
            <v>4928173964.5601788</v>
          </cell>
          <cell r="R60">
            <v>4992247811.5182724</v>
          </cell>
          <cell r="S60">
            <v>5056187262.7043133</v>
          </cell>
          <cell r="T60">
            <v>5069199108.341279</v>
          </cell>
          <cell r="U60">
            <v>5129636822.754734</v>
          </cell>
          <cell r="V60">
            <v>5189990437.2240829</v>
          </cell>
          <cell r="W60">
            <v>5200551847.9257717</v>
          </cell>
          <cell r="X60">
            <v>5262169823.4436474</v>
          </cell>
          <cell r="Y60">
            <v>5324087172.7784214</v>
          </cell>
          <cell r="Z60">
            <v>5334138314.7224178</v>
          </cell>
          <cell r="AA60">
            <v>5395523687.009882</v>
          </cell>
        </row>
        <row r="61">
          <cell r="D61">
            <v>57728663.659999996</v>
          </cell>
          <cell r="E61">
            <v>57728663.659999996</v>
          </cell>
          <cell r="F61">
            <v>30755753.659999996</v>
          </cell>
          <cell r="G61">
            <v>31803741.147230163</v>
          </cell>
          <cell r="H61">
            <v>31987043.480865281</v>
          </cell>
          <cell r="I61">
            <v>32279040.839803632</v>
          </cell>
          <cell r="J61">
            <v>32436707.661854956</v>
          </cell>
          <cell r="K61">
            <v>32638467.322602667</v>
          </cell>
          <cell r="L61">
            <v>32723784.958235223</v>
          </cell>
          <cell r="M61">
            <v>32732315.488873176</v>
          </cell>
          <cell r="N61">
            <v>32735128.396291066</v>
          </cell>
          <cell r="O61">
            <v>32785163.56875835</v>
          </cell>
          <cell r="P61">
            <v>32955486.396220408</v>
          </cell>
          <cell r="Q61">
            <v>33106642.120260768</v>
          </cell>
          <cell r="R61">
            <v>33211143.858245432</v>
          </cell>
          <cell r="S61">
            <v>33439562.926924318</v>
          </cell>
          <cell r="T61">
            <v>33834507.412525095</v>
          </cell>
          <cell r="U61">
            <v>33951937.659418121</v>
          </cell>
          <cell r="V61">
            <v>34315620.505493864</v>
          </cell>
          <cell r="W61">
            <v>34701400.702625945</v>
          </cell>
          <cell r="X61">
            <v>34799367.021410458</v>
          </cell>
          <cell r="Y61">
            <v>35175040.90767689</v>
          </cell>
          <cell r="Z61">
            <v>35573557.687264495</v>
          </cell>
          <cell r="AA61">
            <v>35668918.578634389</v>
          </cell>
        </row>
        <row r="62">
          <cell r="D62">
            <v>25525607.379999999</v>
          </cell>
          <cell r="E62">
            <v>25190132.73</v>
          </cell>
          <cell r="F62">
            <v>25151036.650000002</v>
          </cell>
          <cell r="G62">
            <v>25053010.422727276</v>
          </cell>
          <cell r="H62">
            <v>25138125.115454547</v>
          </cell>
          <cell r="I62">
            <v>25406380.258181822</v>
          </cell>
          <cell r="J62">
            <v>25303388.680909093</v>
          </cell>
          <cell r="K62">
            <v>25347795.213636365</v>
          </cell>
          <cell r="L62">
            <v>25228106.776363637</v>
          </cell>
          <cell r="M62">
            <v>25805170.699090909</v>
          </cell>
          <cell r="N62">
            <v>25854391.131818183</v>
          </cell>
          <cell r="O62">
            <v>25762017.684545457</v>
          </cell>
          <cell r="P62">
            <v>25773883.707272731</v>
          </cell>
          <cell r="Q62">
            <v>25511881.210000005</v>
          </cell>
          <cell r="R62">
            <v>25511881.210000005</v>
          </cell>
          <cell r="S62">
            <v>25511881.210000005</v>
          </cell>
          <cell r="T62">
            <v>25511881.210000005</v>
          </cell>
          <cell r="U62">
            <v>25511881.210000005</v>
          </cell>
          <cell r="V62">
            <v>25511881.210000005</v>
          </cell>
          <cell r="W62">
            <v>25511881.210000005</v>
          </cell>
          <cell r="X62">
            <v>25511881.210000005</v>
          </cell>
          <cell r="Y62">
            <v>25511881.210000005</v>
          </cell>
          <cell r="Z62">
            <v>25511881.210000005</v>
          </cell>
          <cell r="AA62">
            <v>25511881.210000005</v>
          </cell>
        </row>
        <row r="63">
          <cell r="D63">
            <v>54217206.600000001</v>
          </cell>
          <cell r="E63">
            <v>54217206.600000001</v>
          </cell>
          <cell r="F63">
            <v>54217206.600000001</v>
          </cell>
          <cell r="G63">
            <v>54217206.600000001</v>
          </cell>
          <cell r="H63">
            <v>54217206.600000001</v>
          </cell>
          <cell r="I63">
            <v>54217206.600000001</v>
          </cell>
          <cell r="J63">
            <v>54217206.600000001</v>
          </cell>
          <cell r="K63">
            <v>54217206.600000001</v>
          </cell>
          <cell r="L63">
            <v>54217206.600000001</v>
          </cell>
          <cell r="M63">
            <v>54217206.600000001</v>
          </cell>
          <cell r="N63">
            <v>54217206.600000001</v>
          </cell>
          <cell r="O63">
            <v>54217206.600000001</v>
          </cell>
          <cell r="P63">
            <v>54217206.600000001</v>
          </cell>
          <cell r="Q63">
            <v>54217206.600000001</v>
          </cell>
          <cell r="R63">
            <v>54217206.600000001</v>
          </cell>
          <cell r="S63">
            <v>54217206.600000001</v>
          </cell>
          <cell r="T63">
            <v>54217206.600000001</v>
          </cell>
          <cell r="U63">
            <v>54217206.600000001</v>
          </cell>
          <cell r="V63">
            <v>54217206.600000001</v>
          </cell>
          <cell r="W63">
            <v>54217206.600000001</v>
          </cell>
          <cell r="X63">
            <v>54217206.600000001</v>
          </cell>
          <cell r="Y63">
            <v>54217206.600000001</v>
          </cell>
          <cell r="Z63">
            <v>54217206.600000001</v>
          </cell>
          <cell r="AA63">
            <v>54217206.600000001</v>
          </cell>
        </row>
        <row r="64">
          <cell r="D64">
            <v>8232348.5499943141</v>
          </cell>
          <cell r="E64">
            <v>8097091.5144927064</v>
          </cell>
          <cell r="F64">
            <v>8151264.0742552271</v>
          </cell>
          <cell r="G64">
            <v>8215894.0082985228</v>
          </cell>
          <cell r="H64">
            <v>8300180.6406563353</v>
          </cell>
          <cell r="I64">
            <v>8382470.5400277227</v>
          </cell>
          <cell r="J64">
            <v>8479951.609489182</v>
          </cell>
          <cell r="K64">
            <v>8524871.381321352</v>
          </cell>
          <cell r="L64">
            <v>8653300.9651619829</v>
          </cell>
          <cell r="M64">
            <v>8773028.3165013548</v>
          </cell>
          <cell r="N64">
            <v>8769832.3565899413</v>
          </cell>
          <cell r="O64">
            <v>8840223.80537536</v>
          </cell>
          <cell r="P64">
            <v>8894586.3267642967</v>
          </cell>
          <cell r="Q64">
            <v>8870713.1362083219</v>
          </cell>
          <cell r="R64">
            <v>8986046.0607328899</v>
          </cell>
          <cell r="S64">
            <v>9101137.0728677642</v>
          </cell>
          <cell r="T64">
            <v>9124558.3950143028</v>
          </cell>
          <cell r="U64">
            <v>9233346.2809585202</v>
          </cell>
          <cell r="V64">
            <v>9341982.7870033495</v>
          </cell>
          <cell r="W64">
            <v>9360993.3262663893</v>
          </cell>
          <cell r="X64">
            <v>9471905.6821985655</v>
          </cell>
          <cell r="Y64">
            <v>9583356.9110011589</v>
          </cell>
          <cell r="Z64">
            <v>9601448.9665003512</v>
          </cell>
          <cell r="AA64">
            <v>9711942.6366177872</v>
          </cell>
        </row>
        <row r="65">
          <cell r="D65">
            <v>4803391.4414950004</v>
          </cell>
          <cell r="E65">
            <v>4595795.5069058277</v>
          </cell>
          <cell r="F65">
            <v>5488905.1976147406</v>
          </cell>
          <cell r="G65">
            <v>5298724.1953804893</v>
          </cell>
          <cell r="H65">
            <v>5246198.1039735526</v>
          </cell>
          <cell r="I65">
            <v>5259289.3114577113</v>
          </cell>
          <cell r="J65">
            <v>5088486.5655486602</v>
          </cell>
          <cell r="K65">
            <v>4914143.9738202114</v>
          </cell>
          <cell r="L65">
            <v>4821897.160861223</v>
          </cell>
          <cell r="M65">
            <v>4227493.642723457</v>
          </cell>
          <cell r="N65">
            <v>3665156.6303603989</v>
          </cell>
          <cell r="O65">
            <v>3755496.5711438153</v>
          </cell>
          <cell r="P65">
            <v>3663376.8381973254</v>
          </cell>
          <cell r="Q65">
            <v>3619574.5384339341</v>
          </cell>
          <cell r="R65">
            <v>3881870.6174444966</v>
          </cell>
          <cell r="S65">
            <v>3656738.4876262071</v>
          </cell>
          <cell r="T65">
            <v>3671751.6278958237</v>
          </cell>
          <cell r="U65">
            <v>3723826.7353552701</v>
          </cell>
          <cell r="V65">
            <v>3722958.0355723519</v>
          </cell>
          <cell r="W65">
            <v>3752466.927975134</v>
          </cell>
          <cell r="X65">
            <v>3797789.0084440396</v>
          </cell>
          <cell r="Y65">
            <v>3804080.1823338079</v>
          </cell>
          <cell r="Z65">
            <v>3838154.1122811772</v>
          </cell>
          <cell r="AA65">
            <v>3883983.1983617707</v>
          </cell>
        </row>
        <row r="66">
          <cell r="D66">
            <v>150507217.63148931</v>
          </cell>
          <cell r="E66">
            <v>149828890.01139855</v>
          </cell>
          <cell r="F66">
            <v>123764166.18186997</v>
          </cell>
          <cell r="G66">
            <v>124588576.37363644</v>
          </cell>
          <cell r="H66">
            <v>124888753.94094971</v>
          </cell>
          <cell r="I66">
            <v>125544387.54947089</v>
          </cell>
          <cell r="J66">
            <v>125525741.11780189</v>
          </cell>
          <cell r="K66">
            <v>125642484.49138059</v>
          </cell>
          <cell r="L66">
            <v>125644296.46062207</v>
          </cell>
          <cell r="M66">
            <v>125755214.74718888</v>
          </cell>
          <cell r="N66">
            <v>125241715.11505958</v>
          </cell>
          <cell r="O66">
            <v>125360108.22982301</v>
          </cell>
          <cell r="P66">
            <v>125504539.86845477</v>
          </cell>
          <cell r="Q66">
            <v>125326017.60490304</v>
          </cell>
          <cell r="R66">
            <v>125808148.34642282</v>
          </cell>
          <cell r="S66">
            <v>125926526.2974183</v>
          </cell>
          <cell r="T66">
            <v>126359905.24543521</v>
          </cell>
          <cell r="U66">
            <v>126638198.48573193</v>
          </cell>
          <cell r="V66">
            <v>127109649.13806958</v>
          </cell>
          <cell r="W66">
            <v>127543948.76686749</v>
          </cell>
          <cell r="X66">
            <v>127798149.52205308</v>
          </cell>
          <cell r="Y66">
            <v>128291565.81101188</v>
          </cell>
          <cell r="Z66">
            <v>128742248.57604603</v>
          </cell>
          <cell r="AA66">
            <v>128993932.22361393</v>
          </cell>
        </row>
        <row r="67">
          <cell r="D67">
            <v>-28361812.377916191</v>
          </cell>
          <cell r="E67">
            <v>-26663517.64148505</v>
          </cell>
          <cell r="F67">
            <v>-24458949.379932322</v>
          </cell>
          <cell r="G67">
            <v>-22498915.345605746</v>
          </cell>
          <cell r="H67">
            <v>-18893136.20731917</v>
          </cell>
          <cell r="I67">
            <v>-16747709.929912563</v>
          </cell>
          <cell r="J67">
            <v>-15427597.359708397</v>
          </cell>
          <cell r="K67">
            <v>-14439850.788962552</v>
          </cell>
          <cell r="L67">
            <v>-13205082.366021665</v>
          </cell>
          <cell r="M67">
            <v>-10513328.647063237</v>
          </cell>
          <cell r="N67">
            <v>-8538282.5059513077</v>
          </cell>
          <cell r="O67">
            <v>-7596316.370245005</v>
          </cell>
          <cell r="P67">
            <v>-5911078.0176021252</v>
          </cell>
          <cell r="Q67">
            <v>-3845230.9103131839</v>
          </cell>
          <cell r="R67">
            <v>-2540247.0351873948</v>
          </cell>
          <cell r="S67">
            <v>-751407.60439065495</v>
          </cell>
          <cell r="T67">
            <v>0</v>
          </cell>
          <cell r="U67">
            <v>0</v>
          </cell>
          <cell r="V67">
            <v>0</v>
          </cell>
          <cell r="W67">
            <v>0</v>
          </cell>
          <cell r="X67">
            <v>0</v>
          </cell>
          <cell r="Y67">
            <v>0</v>
          </cell>
          <cell r="Z67">
            <v>0</v>
          </cell>
          <cell r="AA67">
            <v>0</v>
          </cell>
        </row>
        <row r="68">
          <cell r="D68">
            <v>-30496108.29924446</v>
          </cell>
          <cell r="E68">
            <v>-29693336.826944593</v>
          </cell>
          <cell r="F68">
            <v>-28931177.80884796</v>
          </cell>
          <cell r="G68">
            <v>-28185330.936846823</v>
          </cell>
          <cell r="H68">
            <v>-25110358.024729129</v>
          </cell>
          <cell r="I68">
            <v>-19553003.103177357</v>
          </cell>
          <cell r="J68">
            <v>-12908740.974033382</v>
          </cell>
          <cell r="K68">
            <v>-4323447.6590412417</v>
          </cell>
          <cell r="L68">
            <v>-1494469.887661306</v>
          </cell>
          <cell r="M68">
            <v>-1236539.9385458794</v>
          </cell>
          <cell r="N68">
            <v>-805881.72484558204</v>
          </cell>
          <cell r="O68">
            <v>-322572.38299657614</v>
          </cell>
          <cell r="P68">
            <v>0</v>
          </cell>
          <cell r="Q68">
            <v>0</v>
          </cell>
          <cell r="R68">
            <v>0</v>
          </cell>
          <cell r="S68">
            <v>0</v>
          </cell>
          <cell r="T68">
            <v>0</v>
          </cell>
          <cell r="U68">
            <v>0</v>
          </cell>
          <cell r="V68">
            <v>0</v>
          </cell>
          <cell r="W68">
            <v>0</v>
          </cell>
          <cell r="X68">
            <v>0</v>
          </cell>
          <cell r="Y68">
            <v>0</v>
          </cell>
          <cell r="Z68">
            <v>0</v>
          </cell>
          <cell r="AA68">
            <v>0</v>
          </cell>
        </row>
        <row r="69">
          <cell r="D69">
            <v>-16999301.380056679</v>
          </cell>
          <cell r="E69">
            <v>-16586067.46477746</v>
          </cell>
          <cell r="F69">
            <v>-16190379.157743651</v>
          </cell>
          <cell r="G69">
            <v>-15802813.161801973</v>
          </cell>
          <cell r="H69">
            <v>-15418982.887590587</v>
          </cell>
          <cell r="I69">
            <v>-15042772.944713382</v>
          </cell>
          <cell r="J69">
            <v>-14677484.313306462</v>
          </cell>
          <cell r="K69">
            <v>-12970593.663154554</v>
          </cell>
          <cell r="L69">
            <v>-10917045.631085109</v>
          </cell>
          <cell r="M69">
            <v>-7812508.6679764334</v>
          </cell>
          <cell r="N69">
            <v>-5649624.6662530182</v>
          </cell>
          <cell r="O69">
            <v>-4161481.6271016314</v>
          </cell>
          <cell r="P69">
            <v>-4052506.9679850615</v>
          </cell>
          <cell r="Q69">
            <v>-3941631.0341619486</v>
          </cell>
          <cell r="R69">
            <v>-3837287.5934706354</v>
          </cell>
          <cell r="S69">
            <v>-3734713.4339896487</v>
          </cell>
          <cell r="T69">
            <v>-3631009.5968172355</v>
          </cell>
          <cell r="U69">
            <v>-3532762.7212106059</v>
          </cell>
          <cell r="V69">
            <v>-2950256.7732497905</v>
          </cell>
          <cell r="W69">
            <v>-2423037.321901205</v>
          </cell>
          <cell r="X69">
            <v>-1490534.7162965438</v>
          </cell>
          <cell r="Y69">
            <v>0</v>
          </cell>
          <cell r="Z69">
            <v>0</v>
          </cell>
          <cell r="AA69">
            <v>0</v>
          </cell>
        </row>
        <row r="70">
          <cell r="D70">
            <v>-19988204.894523025</v>
          </cell>
          <cell r="E70">
            <v>-19484253.121002994</v>
          </cell>
          <cell r="F70">
            <v>-19002999.86464972</v>
          </cell>
          <cell r="G70">
            <v>-18532021.513505317</v>
          </cell>
          <cell r="H70">
            <v>-18066838.511855789</v>
          </cell>
          <cell r="I70">
            <v>-17607998.51393649</v>
          </cell>
          <cell r="J70">
            <v>-16360638.816049235</v>
          </cell>
          <cell r="K70">
            <v>-15116279.661622616</v>
          </cell>
          <cell r="L70">
            <v>-13929139.258080585</v>
          </cell>
          <cell r="M70">
            <v>-12575234.48076988</v>
          </cell>
          <cell r="N70">
            <v>-10951041.444723593</v>
          </cell>
          <cell r="O70">
            <v>-10141412.293403536</v>
          </cell>
          <cell r="P70">
            <v>-7739082.5373039115</v>
          </cell>
          <cell r="Q70">
            <v>-5828900.3850838365</v>
          </cell>
          <cell r="R70">
            <v>-3885995.215719779</v>
          </cell>
          <cell r="S70">
            <v>-2239423.2719574641</v>
          </cell>
          <cell r="T70">
            <v>-1536361.6421529092</v>
          </cell>
          <cell r="U70">
            <v>-1484512.6316064021</v>
          </cell>
          <cell r="V70">
            <v>-1432557.4400313676</v>
          </cell>
          <cell r="W70">
            <v>-1381567.7332785646</v>
          </cell>
          <cell r="X70">
            <v>-1332164.6672966683</v>
          </cell>
          <cell r="Y70">
            <v>-1282021.6923755077</v>
          </cell>
          <cell r="Z70">
            <v>-1235355.6307414777</v>
          </cell>
          <cell r="AA70">
            <v>-286483.79187109554</v>
          </cell>
        </row>
        <row r="71">
          <cell r="D71">
            <v>-18848904.407855984</v>
          </cell>
          <cell r="E71">
            <v>-18397990.556502618</v>
          </cell>
          <cell r="F71">
            <v>-17963921.101050742</v>
          </cell>
          <cell r="G71">
            <v>-17539098.3136544</v>
          </cell>
          <cell r="H71">
            <v>-17119989.407222707</v>
          </cell>
          <cell r="I71">
            <v>-16706247.662471266</v>
          </cell>
          <cell r="J71">
            <v>-16306325.063925967</v>
          </cell>
          <cell r="K71">
            <v>-15914145.582333554</v>
          </cell>
          <cell r="L71">
            <v>-15525853.394917144</v>
          </cell>
          <cell r="M71">
            <v>-15150820.768905483</v>
          </cell>
          <cell r="N71">
            <v>-14776505.459214218</v>
          </cell>
          <cell r="O71">
            <v>-14416423.492237778</v>
          </cell>
          <cell r="P71">
            <v>-14064823.808496421</v>
          </cell>
          <cell r="Q71">
            <v>-13712917.691443712</v>
          </cell>
          <cell r="R71">
            <v>-13375398.63686597</v>
          </cell>
          <cell r="S71">
            <v>-13044915.634342955</v>
          </cell>
          <cell r="T71">
            <v>-12712088.818810629</v>
          </cell>
          <cell r="U71">
            <v>-12395026.898834184</v>
          </cell>
          <cell r="V71">
            <v>-12082281.196334122</v>
          </cell>
          <cell r="W71">
            <v>-11773114.714376148</v>
          </cell>
          <cell r="X71">
            <v>-11474609.796197923</v>
          </cell>
          <cell r="Y71">
            <v>-11174739.841909748</v>
          </cell>
          <cell r="Z71">
            <v>-10889924.441573566</v>
          </cell>
          <cell r="AA71">
            <v>-10608850.801479362</v>
          </cell>
        </row>
        <row r="72">
          <cell r="D72">
            <v>-21530089.369419347</v>
          </cell>
          <cell r="E72">
            <v>-20994016.913841374</v>
          </cell>
          <cell r="F72">
            <v>-20479280.611622334</v>
          </cell>
          <cell r="G72">
            <v>-19976319.007451519</v>
          </cell>
          <cell r="H72">
            <v>-19478471.339376651</v>
          </cell>
          <cell r="I72">
            <v>-18985083.661724892</v>
          </cell>
          <cell r="J72">
            <v>-18510402.157018203</v>
          </cell>
          <cell r="K72">
            <v>-18044568.199560825</v>
          </cell>
          <cell r="L72">
            <v>-17583115.445255175</v>
          </cell>
          <cell r="M72">
            <v>-17137742.056419697</v>
          </cell>
          <cell r="N72">
            <v>-16690044.372331848</v>
          </cell>
          <cell r="O72">
            <v>-16262417.178738717</v>
          </cell>
          <cell r="P72">
            <v>-15845774.327384979</v>
          </cell>
          <cell r="Q72">
            <v>-15199907.948579084</v>
          </cell>
          <cell r="R72">
            <v>-14154588.245103417</v>
          </cell>
          <cell r="S72">
            <v>-13114803.484811712</v>
          </cell>
          <cell r="T72">
            <v>-11072226.919286083</v>
          </cell>
          <cell r="U72">
            <v>-10362644.141157698</v>
          </cell>
          <cell r="V72">
            <v>-10073134.54727154</v>
          </cell>
          <cell r="W72">
            <v>-9785547.907088792</v>
          </cell>
          <cell r="X72">
            <v>-9509570.0444939528</v>
          </cell>
          <cell r="Y72">
            <v>-9227250.2586679496</v>
          </cell>
          <cell r="Z72">
            <v>-8964137.6837813966</v>
          </cell>
          <cell r="AA72">
            <v>-8704105.7876221649</v>
          </cell>
        </row>
        <row r="73">
          <cell r="D73">
            <v>-13867328.246880535</v>
          </cell>
          <cell r="E73">
            <v>-13421446.331190132</v>
          </cell>
          <cell r="F73">
            <v>-13011967.603613105</v>
          </cell>
          <cell r="G73">
            <v>-12613330.273915958</v>
          </cell>
          <cell r="H73">
            <v>-12214879.897281678</v>
          </cell>
          <cell r="I73">
            <v>-11815987.132000176</v>
          </cell>
          <cell r="J73">
            <v>-11440776.332900429</v>
          </cell>
          <cell r="K73">
            <v>-11065218.810230741</v>
          </cell>
          <cell r="L73">
            <v>-10687894.805941757</v>
          </cell>
          <cell r="M73">
            <v>-10335160.473932682</v>
          </cell>
          <cell r="N73">
            <v>-9969386.5508675985</v>
          </cell>
          <cell r="O73">
            <v>-9632329.5480585955</v>
          </cell>
          <cell r="P73">
            <v>-9301813.4884181954</v>
          </cell>
          <cell r="Q73">
            <v>-8951185.5550529119</v>
          </cell>
          <cell r="R73">
            <v>-8634483.3704581056</v>
          </cell>
          <cell r="S73">
            <v>-8325036.6705136541</v>
          </cell>
          <cell r="T73">
            <v>-7998922.0921106283</v>
          </cell>
          <cell r="U73">
            <v>-7703051.6220948882</v>
          </cell>
          <cell r="V73">
            <v>-7402367.5166119952</v>
          </cell>
          <cell r="W73">
            <v>-6870318.2360667055</v>
          </cell>
          <cell r="X73">
            <v>-6099547.8453391455</v>
          </cell>
          <cell r="Y73">
            <v>-5577634.8625434516</v>
          </cell>
          <cell r="Z73">
            <v>-5159819.1273959093</v>
          </cell>
          <cell r="AA73">
            <v>-4889499.0828205077</v>
          </cell>
        </row>
        <row r="74">
          <cell r="D74">
            <v>-12114776.173866214</v>
          </cell>
          <cell r="E74">
            <v>-11827637.736027069</v>
          </cell>
          <cell r="F74">
            <v>-11550274.33383671</v>
          </cell>
          <cell r="G74">
            <v>-11278566.730367694</v>
          </cell>
          <cell r="H74">
            <v>-11009830.076927913</v>
          </cell>
          <cell r="I74">
            <v>-10747295.186606774</v>
          </cell>
          <cell r="J74">
            <v>-10490655.995266261</v>
          </cell>
          <cell r="K74">
            <v>-9069597.6251381673</v>
          </cell>
          <cell r="L74">
            <v>-8304177.9984478159</v>
          </cell>
          <cell r="M74">
            <v>-7457874.3105373913</v>
          </cell>
          <cell r="N74">
            <v>-6392181.9247298399</v>
          </cell>
          <cell r="O74">
            <v>-5748423.6725506587</v>
          </cell>
          <cell r="P74">
            <v>-4809866.9893436236</v>
          </cell>
          <cell r="Q74">
            <v>-4686540.9484124361</v>
          </cell>
          <cell r="R74">
            <v>-4568268.8665027367</v>
          </cell>
          <cell r="S74">
            <v>-4452471.5196011448</v>
          </cell>
          <cell r="T74">
            <v>-4335734.5408909684</v>
          </cell>
          <cell r="U74">
            <v>-4224145.8487461144</v>
          </cell>
          <cell r="V74">
            <v>-4114108.3526232615</v>
          </cell>
          <cell r="W74">
            <v>-4006262.3582427558</v>
          </cell>
          <cell r="X74">
            <v>-3901357.4319506562</v>
          </cell>
          <cell r="Y74">
            <v>-3796877.49921927</v>
          </cell>
          <cell r="Z74">
            <v>-3696381.1402581749</v>
          </cell>
          <cell r="AA74">
            <v>-3597731.8369359784</v>
          </cell>
        </row>
        <row r="75">
          <cell r="D75">
            <v>-30281936.361657526</v>
          </cell>
          <cell r="E75">
            <v>-29522289.597510606</v>
          </cell>
          <cell r="F75">
            <v>-28795574.425965533</v>
          </cell>
          <cell r="G75">
            <v>-28086714.264237002</v>
          </cell>
          <cell r="H75">
            <v>-27385984.350170184</v>
          </cell>
          <cell r="I75">
            <v>-26693021.611683816</v>
          </cell>
          <cell r="J75">
            <v>-26023797.099274978</v>
          </cell>
          <cell r="K75">
            <v>-25366962.222161818</v>
          </cell>
          <cell r="L75">
            <v>-24714470.081690602</v>
          </cell>
          <cell r="M75">
            <v>-24086043.63925023</v>
          </cell>
          <cell r="N75">
            <v>-23459607.630967945</v>
          </cell>
          <cell r="O75">
            <v>-22402134.901409511</v>
          </cell>
          <cell r="P75">
            <v>-21502556.067416482</v>
          </cell>
          <cell r="Q75">
            <v>-20759766.735749315</v>
          </cell>
          <cell r="R75">
            <v>-19829700.598723955</v>
          </cell>
          <cell r="S75">
            <v>-19017265.921437297</v>
          </cell>
          <cell r="T75">
            <v>-18323114.329977106</v>
          </cell>
          <cell r="U75">
            <v>-17831111.102884769</v>
          </cell>
          <cell r="V75">
            <v>-17344800.52064506</v>
          </cell>
          <cell r="W75">
            <v>-16861961.473284256</v>
          </cell>
          <cell r="X75">
            <v>-16397844.231979055</v>
          </cell>
          <cell r="Y75">
            <v>-15931356.395307172</v>
          </cell>
          <cell r="Z75">
            <v>-15489491.373109249</v>
          </cell>
          <cell r="AA75">
            <v>-15052865.981292548</v>
          </cell>
        </row>
        <row r="76">
          <cell r="D76">
            <v>-20254642.146700963</v>
          </cell>
          <cell r="E76">
            <v>-19763164.900389269</v>
          </cell>
          <cell r="F76">
            <v>-19292240.767281532</v>
          </cell>
          <cell r="G76">
            <v>-18831421.692026392</v>
          </cell>
          <cell r="H76">
            <v>-18375749.836798098</v>
          </cell>
          <cell r="I76">
            <v>-17929059.263555888</v>
          </cell>
          <cell r="J76">
            <v>-17494463.56789371</v>
          </cell>
          <cell r="K76">
            <v>-17067988.335106146</v>
          </cell>
          <cell r="L76">
            <v>-16645406.656068109</v>
          </cell>
          <cell r="M76">
            <v>-16238611.302835282</v>
          </cell>
          <cell r="N76">
            <v>-15834106.917472787</v>
          </cell>
          <cell r="O76">
            <v>-15443192.828596534</v>
          </cell>
          <cell r="P76">
            <v>-15061462.116227262</v>
          </cell>
          <cell r="Q76">
            <v>-14677387.558755055</v>
          </cell>
          <cell r="R76">
            <v>-14311463.053867802</v>
          </cell>
          <cell r="S76">
            <v>-13953164.448824078</v>
          </cell>
          <cell r="T76">
            <v>-13594041.491408749</v>
          </cell>
          <cell r="U76">
            <v>-13249877.859340724</v>
          </cell>
          <cell r="V76">
            <v>-12909560.911939558</v>
          </cell>
          <cell r="W76">
            <v>-12572915.917555112</v>
          </cell>
          <cell r="X76">
            <v>-12249606.511802161</v>
          </cell>
          <cell r="Y76">
            <v>-11926313.123368787</v>
          </cell>
          <cell r="Z76">
            <v>-11617465.413562836</v>
          </cell>
          <cell r="AA76">
            <v>-11312348.490480637</v>
          </cell>
        </row>
        <row r="77">
          <cell r="D77">
            <v>-106321142.14216572</v>
          </cell>
          <cell r="E77">
            <v>-103592252.41299608</v>
          </cell>
          <cell r="F77">
            <v>-100989170.33577619</v>
          </cell>
          <cell r="G77">
            <v>-98443606.314442724</v>
          </cell>
          <cell r="H77">
            <v>-95927931.789269641</v>
          </cell>
          <cell r="I77">
            <v>-93425033.137297899</v>
          </cell>
          <cell r="J77">
            <v>-91022547.093186885</v>
          </cell>
          <cell r="K77">
            <v>-88665318.576782599</v>
          </cell>
          <cell r="L77">
            <v>-86315139.030182034</v>
          </cell>
          <cell r="M77">
            <v>-84067633.774877399</v>
          </cell>
          <cell r="N77">
            <v>-81795076.435606897</v>
          </cell>
          <cell r="O77">
            <v>-79632104.560869589</v>
          </cell>
          <cell r="P77">
            <v>-77523470.137244001</v>
          </cell>
          <cell r="Q77">
            <v>-75384058.230716944</v>
          </cell>
          <cell r="R77">
            <v>-73360503.193569586</v>
          </cell>
          <cell r="S77">
            <v>-71380881.597418994</v>
          </cell>
          <cell r="T77">
            <v>-69358503.004367143</v>
          </cell>
          <cell r="U77">
            <v>-67453273.620901152</v>
          </cell>
          <cell r="V77">
            <v>-65572092.788074262</v>
          </cell>
          <cell r="W77">
            <v>-63694646.208224609</v>
          </cell>
          <cell r="X77">
            <v>-61906663.334938377</v>
          </cell>
          <cell r="Y77">
            <v>-60081368.15309263</v>
          </cell>
          <cell r="Z77">
            <v>-58372047.037501946</v>
          </cell>
          <cell r="AA77">
            <v>-56684260.317214713</v>
          </cell>
        </row>
        <row r="78">
          <cell r="D78">
            <v>-78263473.888385251</v>
          </cell>
          <cell r="E78">
            <v>-76330334.717879087</v>
          </cell>
          <cell r="F78">
            <v>-74478044.316448063</v>
          </cell>
          <cell r="G78">
            <v>-72666500.538791582</v>
          </cell>
          <cell r="H78">
            <v>-70878151.285057575</v>
          </cell>
          <cell r="I78">
            <v>-69112785.384112403</v>
          </cell>
          <cell r="J78">
            <v>-67407085.683514044</v>
          </cell>
          <cell r="K78">
            <v>-65723598.709494419</v>
          </cell>
          <cell r="L78">
            <v>-64068787.57278531</v>
          </cell>
          <cell r="M78">
            <v>-62468327.396661192</v>
          </cell>
          <cell r="N78">
            <v>-60870690.621291444</v>
          </cell>
          <cell r="O78">
            <v>-59335201.337325059</v>
          </cell>
          <cell r="P78">
            <v>-57834523.878943071</v>
          </cell>
          <cell r="Q78">
            <v>-56324614.816879518</v>
          </cell>
          <cell r="R78">
            <v>-54884957.952979416</v>
          </cell>
          <cell r="S78">
            <v>-53476652.575267605</v>
          </cell>
          <cell r="T78">
            <v>-52057253.640811421</v>
          </cell>
          <cell r="U78">
            <v>-50706302.308997184</v>
          </cell>
          <cell r="V78">
            <v>-49362193.95889587</v>
          </cell>
          <cell r="W78">
            <v>-48045262.655243076</v>
          </cell>
          <cell r="X78">
            <v>-46773370.479782984</v>
          </cell>
          <cell r="Y78">
            <v>-45494701.628035814</v>
          </cell>
          <cell r="Z78">
            <v>-44280195.224736325</v>
          </cell>
          <cell r="AA78">
            <v>-43082479.095098391</v>
          </cell>
        </row>
        <row r="79">
          <cell r="D79">
            <v>-99778139.557264403</v>
          </cell>
          <cell r="E79">
            <v>-98184375.101282924</v>
          </cell>
          <cell r="F79">
            <v>-96661711.965409249</v>
          </cell>
          <cell r="G79">
            <v>-95160276.283852965</v>
          </cell>
          <cell r="H79">
            <v>-93657742.659887284</v>
          </cell>
          <cell r="I79">
            <v>-92148362.141501799</v>
          </cell>
          <cell r="J79">
            <v>-90691599.382435217</v>
          </cell>
          <cell r="K79">
            <v>-89247036.718038425</v>
          </cell>
          <cell r="L79">
            <v>-87788100.696576104</v>
          </cell>
          <cell r="M79">
            <v>-86384049.811648533</v>
          </cell>
          <cell r="N79">
            <v>-84952472.456876829</v>
          </cell>
          <cell r="O79">
            <v>-83580503.171623468</v>
          </cell>
          <cell r="P79">
            <v>-82229934.463887155</v>
          </cell>
          <cell r="Q79">
            <v>-80839206.221629128</v>
          </cell>
          <cell r="R79">
            <v>-79517278.26851441</v>
          </cell>
          <cell r="S79">
            <v>-78213246.413410768</v>
          </cell>
          <cell r="T79">
            <v>-76868197.159427956</v>
          </cell>
          <cell r="U79">
            <v>-75592588.66080074</v>
          </cell>
          <cell r="V79">
            <v>-74317644.770049214</v>
          </cell>
          <cell r="W79">
            <v>-73032191.291178361</v>
          </cell>
          <cell r="X79">
            <v>-71797574.261820272</v>
          </cell>
          <cell r="Y79">
            <v>-70529242.349879548</v>
          </cell>
          <cell r="Z79">
            <v>-69330999.59177129</v>
          </cell>
          <cell r="AA79">
            <v>-68136159.700400993</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row>
        <row r="83">
          <cell r="D83">
            <v>0</v>
          </cell>
          <cell r="E83">
            <v>-100000000</v>
          </cell>
          <cell r="F83">
            <v>-98437130.506594688</v>
          </cell>
          <cell r="G83">
            <v>-96917867.123730823</v>
          </cell>
          <cell r="H83">
            <v>-95364993.185788587</v>
          </cell>
          <cell r="I83">
            <v>-93882575.438028455</v>
          </cell>
          <cell r="J83">
            <v>-92420414.164113149</v>
          </cell>
          <cell r="K83">
            <v>-140957414.58642757</v>
          </cell>
          <cell r="L83">
            <v>-138704127.70037219</v>
          </cell>
          <cell r="M83">
            <v>-136527529.6212</v>
          </cell>
          <cell r="N83">
            <v>-189344194.92793989</v>
          </cell>
          <cell r="O83">
            <v>-186321868.7194477</v>
          </cell>
          <cell r="P83">
            <v>-183388085.27895319</v>
          </cell>
          <cell r="Q83">
            <v>-230406285.36304367</v>
          </cell>
          <cell r="R83">
            <v>-226739180.34038383</v>
          </cell>
          <cell r="S83">
            <v>-223151484.53895965</v>
          </cell>
          <cell r="T83">
            <v>-269511734.17151952</v>
          </cell>
          <cell r="U83">
            <v>-265181741.50716925</v>
          </cell>
          <cell r="V83">
            <v>-260957991.60828844</v>
          </cell>
          <cell r="W83">
            <v>-306666319.7955066</v>
          </cell>
          <cell r="X83">
            <v>-301717892.70179188</v>
          </cell>
          <cell r="Y83">
            <v>-296867446.81413645</v>
          </cell>
          <cell r="Z83">
            <v>-341957559.93972677</v>
          </cell>
          <cell r="AA83">
            <v>-336408785.36109787</v>
          </cell>
        </row>
        <row r="84">
          <cell r="D84">
            <v>-497105859.24593627</v>
          </cell>
          <cell r="E84">
            <v>-584460683.3218292</v>
          </cell>
          <cell r="F84">
            <v>-570242822.17877185</v>
          </cell>
          <cell r="G84">
            <v>-556532781.50023091</v>
          </cell>
          <cell r="H84">
            <v>-538903039.45927501</v>
          </cell>
          <cell r="I84">
            <v>-520396935.11072314</v>
          </cell>
          <cell r="J84">
            <v>-501182528.0026263</v>
          </cell>
          <cell r="K84">
            <v>-527972021.13805521</v>
          </cell>
          <cell r="L84">
            <v>-509882810.52508497</v>
          </cell>
          <cell r="M84">
            <v>-491991404.89062333</v>
          </cell>
          <cell r="N84">
            <v>-530029097.63907278</v>
          </cell>
          <cell r="O84">
            <v>-514996382.08460438</v>
          </cell>
          <cell r="P84">
            <v>-499264978.07920551</v>
          </cell>
          <cell r="Q84">
            <v>-534557633.39982074</v>
          </cell>
          <cell r="R84">
            <v>-519639352.37134701</v>
          </cell>
          <cell r="S84">
            <v>-504855467.11492562</v>
          </cell>
          <cell r="T84">
            <v>-540999187.40758038</v>
          </cell>
          <cell r="U84">
            <v>-529717038.92374372</v>
          </cell>
          <cell r="V84">
            <v>-518518990.38401449</v>
          </cell>
          <cell r="W84">
            <v>-557113145.61194611</v>
          </cell>
          <cell r="X84">
            <v>-544650736.02368963</v>
          </cell>
          <cell r="Y84">
            <v>-531888952.61853629</v>
          </cell>
          <cell r="Z84">
            <v>-570993376.60415888</v>
          </cell>
          <cell r="AA84">
            <v>-558763570.24631429</v>
          </cell>
        </row>
        <row r="85">
          <cell r="D85">
            <v>28361812.377916191</v>
          </cell>
          <cell r="E85">
            <v>26663517.64148505</v>
          </cell>
          <cell r="F85">
            <v>24458949.379932322</v>
          </cell>
          <cell r="G85">
            <v>22498915.345605746</v>
          </cell>
          <cell r="H85">
            <v>18893136.20731917</v>
          </cell>
          <cell r="I85">
            <v>16747709.929912563</v>
          </cell>
          <cell r="J85">
            <v>15427597.359708397</v>
          </cell>
          <cell r="K85">
            <v>14439850.788962552</v>
          </cell>
          <cell r="L85">
            <v>13205082.366021665</v>
          </cell>
          <cell r="M85">
            <v>10513328.647063237</v>
          </cell>
          <cell r="N85">
            <v>8538282.5059513077</v>
          </cell>
          <cell r="O85">
            <v>7596316.370245005</v>
          </cell>
          <cell r="P85">
            <v>5911078.0176021252</v>
          </cell>
          <cell r="Q85">
            <v>3845230.9103131839</v>
          </cell>
          <cell r="R85">
            <v>2540247.0351873948</v>
          </cell>
          <cell r="S85">
            <v>751407.60439065495</v>
          </cell>
          <cell r="T85">
            <v>0</v>
          </cell>
          <cell r="U85">
            <v>0</v>
          </cell>
          <cell r="V85">
            <v>0</v>
          </cell>
          <cell r="W85">
            <v>0</v>
          </cell>
          <cell r="X85">
            <v>0</v>
          </cell>
          <cell r="Y85">
            <v>0</v>
          </cell>
          <cell r="Z85">
            <v>0</v>
          </cell>
          <cell r="AA85">
            <v>0</v>
          </cell>
        </row>
        <row r="86">
          <cell r="D86">
            <v>30496108.29924446</v>
          </cell>
          <cell r="E86">
            <v>29693336.826944593</v>
          </cell>
          <cell r="F86">
            <v>28931177.80884796</v>
          </cell>
          <cell r="G86">
            <v>28185330.936846823</v>
          </cell>
          <cell r="H86">
            <v>25110358.024729129</v>
          </cell>
          <cell r="I86">
            <v>19553003.103177357</v>
          </cell>
          <cell r="J86">
            <v>12908740.974033382</v>
          </cell>
          <cell r="K86">
            <v>4323447.6590412417</v>
          </cell>
          <cell r="L86">
            <v>1494469.887661306</v>
          </cell>
          <cell r="M86">
            <v>1236539.9385458794</v>
          </cell>
          <cell r="N86">
            <v>805881.72484558204</v>
          </cell>
          <cell r="O86">
            <v>322572.38299657614</v>
          </cell>
          <cell r="P86">
            <v>0</v>
          </cell>
          <cell r="Q86">
            <v>0</v>
          </cell>
          <cell r="R86">
            <v>0</v>
          </cell>
          <cell r="S86">
            <v>0</v>
          </cell>
          <cell r="T86">
            <v>0</v>
          </cell>
          <cell r="U86">
            <v>0</v>
          </cell>
          <cell r="V86">
            <v>0</v>
          </cell>
          <cell r="W86">
            <v>0</v>
          </cell>
          <cell r="X86">
            <v>0</v>
          </cell>
          <cell r="Y86">
            <v>0</v>
          </cell>
          <cell r="Z86">
            <v>0</v>
          </cell>
          <cell r="AA86">
            <v>0</v>
          </cell>
        </row>
        <row r="87">
          <cell r="D87">
            <v>16999301.380056679</v>
          </cell>
          <cell r="E87">
            <v>16586067.46477746</v>
          </cell>
          <cell r="F87">
            <v>16190379.157743651</v>
          </cell>
          <cell r="G87">
            <v>15802813.161801973</v>
          </cell>
          <cell r="H87">
            <v>15418982.887590587</v>
          </cell>
          <cell r="I87">
            <v>15042772.944713382</v>
          </cell>
          <cell r="J87">
            <v>14677484.313306462</v>
          </cell>
          <cell r="K87">
            <v>12970593.663154554</v>
          </cell>
          <cell r="L87">
            <v>10917045.631085109</v>
          </cell>
          <cell r="M87">
            <v>7812508.6679764334</v>
          </cell>
          <cell r="N87">
            <v>5649624.6662530182</v>
          </cell>
          <cell r="O87">
            <v>4161481.6271016314</v>
          </cell>
          <cell r="P87">
            <v>4052506.9679850615</v>
          </cell>
          <cell r="Q87">
            <v>3941631.0341619486</v>
          </cell>
          <cell r="R87">
            <v>3837287.5934706354</v>
          </cell>
          <cell r="S87">
            <v>3734713.4339896487</v>
          </cell>
          <cell r="T87">
            <v>3631009.5968172355</v>
          </cell>
          <cell r="U87">
            <v>3532762.7212106059</v>
          </cell>
          <cell r="V87">
            <v>2950256.7732497905</v>
          </cell>
          <cell r="W87">
            <v>2423037.321901205</v>
          </cell>
          <cell r="X87">
            <v>1490534.7162965438</v>
          </cell>
          <cell r="Y87">
            <v>0</v>
          </cell>
          <cell r="Z87">
            <v>0</v>
          </cell>
          <cell r="AA87">
            <v>0</v>
          </cell>
        </row>
        <row r="88">
          <cell r="D88">
            <v>19988204.894523025</v>
          </cell>
          <cell r="E88">
            <v>19484253.121002994</v>
          </cell>
          <cell r="F88">
            <v>19002999.86464972</v>
          </cell>
          <cell r="G88">
            <v>18532021.513505317</v>
          </cell>
          <cell r="H88">
            <v>18066838.511855789</v>
          </cell>
          <cell r="I88">
            <v>17607998.51393649</v>
          </cell>
          <cell r="J88">
            <v>16360638.816049235</v>
          </cell>
          <cell r="K88">
            <v>15116279.661622616</v>
          </cell>
          <cell r="L88">
            <v>13929139.258080585</v>
          </cell>
          <cell r="M88">
            <v>12575234.48076988</v>
          </cell>
          <cell r="N88">
            <v>10951041.444723593</v>
          </cell>
          <cell r="O88">
            <v>10141412.293403536</v>
          </cell>
          <cell r="P88">
            <v>7739082.5373039115</v>
          </cell>
          <cell r="Q88">
            <v>5828900.3850838365</v>
          </cell>
          <cell r="R88">
            <v>3885995.215719779</v>
          </cell>
          <cell r="S88">
            <v>2239423.2719574641</v>
          </cell>
          <cell r="T88">
            <v>1536361.6421529092</v>
          </cell>
          <cell r="U88">
            <v>1484512.6316064021</v>
          </cell>
          <cell r="V88">
            <v>1432557.4400313676</v>
          </cell>
          <cell r="W88">
            <v>1381567.7332785646</v>
          </cell>
          <cell r="X88">
            <v>1332164.6672966683</v>
          </cell>
          <cell r="Y88">
            <v>1282021.6923755077</v>
          </cell>
          <cell r="Z88">
            <v>1235355.6307414777</v>
          </cell>
          <cell r="AA88">
            <v>286483.79187109554</v>
          </cell>
        </row>
        <row r="89">
          <cell r="D89">
            <v>18848904.407855984</v>
          </cell>
          <cell r="E89">
            <v>18397990.556502618</v>
          </cell>
          <cell r="F89">
            <v>17963921.101050742</v>
          </cell>
          <cell r="G89">
            <v>17539098.3136544</v>
          </cell>
          <cell r="H89">
            <v>17119989.407222707</v>
          </cell>
          <cell r="I89">
            <v>16706247.662471266</v>
          </cell>
          <cell r="J89">
            <v>16306325.063925967</v>
          </cell>
          <cell r="K89">
            <v>15914145.582333554</v>
          </cell>
          <cell r="L89">
            <v>15525853.394917144</v>
          </cell>
          <cell r="M89">
            <v>15150820.768905483</v>
          </cell>
          <cell r="N89">
            <v>14776505.459214218</v>
          </cell>
          <cell r="O89">
            <v>14416423.492237778</v>
          </cell>
          <cell r="P89">
            <v>14064823.808496421</v>
          </cell>
          <cell r="Q89">
            <v>13712917.691443712</v>
          </cell>
          <cell r="R89">
            <v>13375398.63686597</v>
          </cell>
          <cell r="S89">
            <v>13044915.634342955</v>
          </cell>
          <cell r="T89">
            <v>12712088.818810629</v>
          </cell>
          <cell r="U89">
            <v>12395026.898834184</v>
          </cell>
          <cell r="V89">
            <v>12082281.196334122</v>
          </cell>
          <cell r="W89">
            <v>11773114.714376148</v>
          </cell>
          <cell r="X89">
            <v>11474609.796197923</v>
          </cell>
          <cell r="Y89">
            <v>11174739.841909748</v>
          </cell>
          <cell r="Z89">
            <v>10889924.441573566</v>
          </cell>
          <cell r="AA89">
            <v>10608850.801479362</v>
          </cell>
        </row>
        <row r="90">
          <cell r="D90">
            <v>21530089.369419347</v>
          </cell>
          <cell r="E90">
            <v>20994016.913841374</v>
          </cell>
          <cell r="F90">
            <v>20479280.611622334</v>
          </cell>
          <cell r="G90">
            <v>19976319.007451519</v>
          </cell>
          <cell r="H90">
            <v>19478471.339376651</v>
          </cell>
          <cell r="I90">
            <v>18985083.661724892</v>
          </cell>
          <cell r="J90">
            <v>18510402.157018203</v>
          </cell>
          <cell r="K90">
            <v>18044568.199560825</v>
          </cell>
          <cell r="L90">
            <v>17583115.445255175</v>
          </cell>
          <cell r="M90">
            <v>17137742.056419697</v>
          </cell>
          <cell r="N90">
            <v>16690044.372331848</v>
          </cell>
          <cell r="O90">
            <v>16262417.178738717</v>
          </cell>
          <cell r="P90">
            <v>15845774.327384979</v>
          </cell>
          <cell r="Q90">
            <v>15199907.948579084</v>
          </cell>
          <cell r="R90">
            <v>14154588.245103417</v>
          </cell>
          <cell r="S90">
            <v>13114803.484811712</v>
          </cell>
          <cell r="T90">
            <v>11072226.919286083</v>
          </cell>
          <cell r="U90">
            <v>10362644.141157698</v>
          </cell>
          <cell r="V90">
            <v>10073134.54727154</v>
          </cell>
          <cell r="W90">
            <v>9785547.907088792</v>
          </cell>
          <cell r="X90">
            <v>9509570.0444939528</v>
          </cell>
          <cell r="Y90">
            <v>9227250.2586679496</v>
          </cell>
          <cell r="Z90">
            <v>8964137.6837813966</v>
          </cell>
          <cell r="AA90">
            <v>8704105.7876221649</v>
          </cell>
        </row>
        <row r="91">
          <cell r="D91">
            <v>13867328.246880535</v>
          </cell>
          <cell r="E91">
            <v>13421446.331190132</v>
          </cell>
          <cell r="F91">
            <v>13011967.603613105</v>
          </cell>
          <cell r="G91">
            <v>12613330.273915958</v>
          </cell>
          <cell r="H91">
            <v>12214879.897281678</v>
          </cell>
          <cell r="I91">
            <v>11815987.132000176</v>
          </cell>
          <cell r="J91">
            <v>11440776.332900429</v>
          </cell>
          <cell r="K91">
            <v>11065218.810230741</v>
          </cell>
          <cell r="L91">
            <v>10687894.805941757</v>
          </cell>
          <cell r="M91">
            <v>10335160.473932682</v>
          </cell>
          <cell r="N91">
            <v>9969386.5508675985</v>
          </cell>
          <cell r="O91">
            <v>9632329.5480585955</v>
          </cell>
          <cell r="P91">
            <v>9301813.4884181954</v>
          </cell>
          <cell r="Q91">
            <v>8951185.5550529119</v>
          </cell>
          <cell r="R91">
            <v>8634483.3704581056</v>
          </cell>
          <cell r="S91">
            <v>8325036.6705136541</v>
          </cell>
          <cell r="T91">
            <v>7998922.0921106283</v>
          </cell>
          <cell r="U91">
            <v>7703051.6220948882</v>
          </cell>
          <cell r="V91">
            <v>7402367.5166119952</v>
          </cell>
          <cell r="W91">
            <v>6870318.2360667055</v>
          </cell>
          <cell r="X91">
            <v>6099547.8453391455</v>
          </cell>
          <cell r="Y91">
            <v>5577634.8625434516</v>
          </cell>
          <cell r="Z91">
            <v>5159819.1273959093</v>
          </cell>
          <cell r="AA91">
            <v>4889499.0828205077</v>
          </cell>
        </row>
        <row r="92">
          <cell r="D92">
            <v>12114776.173866214</v>
          </cell>
          <cell r="E92">
            <v>11827637.736027069</v>
          </cell>
          <cell r="F92">
            <v>11550274.33383671</v>
          </cell>
          <cell r="G92">
            <v>11278566.730367694</v>
          </cell>
          <cell r="H92">
            <v>11009830.076927913</v>
          </cell>
          <cell r="I92">
            <v>10747295.186606774</v>
          </cell>
          <cell r="J92">
            <v>10490655.995266261</v>
          </cell>
          <cell r="K92">
            <v>9069597.6251381673</v>
          </cell>
          <cell r="L92">
            <v>8304177.9984478159</v>
          </cell>
          <cell r="M92">
            <v>7457874.3105373913</v>
          </cell>
          <cell r="N92">
            <v>6392181.9247298399</v>
          </cell>
          <cell r="O92">
            <v>5748423.6725506587</v>
          </cell>
          <cell r="P92">
            <v>4809866.9893436236</v>
          </cell>
          <cell r="Q92">
            <v>4686540.9484124361</v>
          </cell>
          <cell r="R92">
            <v>4568268.8665027367</v>
          </cell>
          <cell r="S92">
            <v>4452471.5196011448</v>
          </cell>
          <cell r="T92">
            <v>4335734.5408909684</v>
          </cell>
          <cell r="U92">
            <v>4224145.8487461144</v>
          </cell>
          <cell r="V92">
            <v>4114108.3526232615</v>
          </cell>
          <cell r="W92">
            <v>4006262.3582427558</v>
          </cell>
          <cell r="X92">
            <v>3901357.4319506562</v>
          </cell>
          <cell r="Y92">
            <v>3796877.49921927</v>
          </cell>
          <cell r="Z92">
            <v>3696381.1402581749</v>
          </cell>
          <cell r="AA92">
            <v>3597731.8369359784</v>
          </cell>
        </row>
        <row r="93">
          <cell r="D93">
            <v>30281936.361657526</v>
          </cell>
          <cell r="E93">
            <v>29522289.597510606</v>
          </cell>
          <cell r="F93">
            <v>28795574.425965533</v>
          </cell>
          <cell r="G93">
            <v>28086714.264237002</v>
          </cell>
          <cell r="H93">
            <v>27385984.350170184</v>
          </cell>
          <cell r="I93">
            <v>26693021.611683816</v>
          </cell>
          <cell r="J93">
            <v>26023797.099274978</v>
          </cell>
          <cell r="K93">
            <v>25366962.222161818</v>
          </cell>
          <cell r="L93">
            <v>24714470.081690602</v>
          </cell>
          <cell r="M93">
            <v>24086043.63925023</v>
          </cell>
          <cell r="N93">
            <v>23459607.630967945</v>
          </cell>
          <cell r="O93">
            <v>22402134.901409511</v>
          </cell>
          <cell r="P93">
            <v>21502556.067416482</v>
          </cell>
          <cell r="Q93">
            <v>20759766.735749315</v>
          </cell>
          <cell r="R93">
            <v>19829700.598723955</v>
          </cell>
          <cell r="S93">
            <v>19017265.921437297</v>
          </cell>
          <cell r="T93">
            <v>18323114.329977106</v>
          </cell>
          <cell r="U93">
            <v>17831111.102884769</v>
          </cell>
          <cell r="V93">
            <v>17344800.52064506</v>
          </cell>
          <cell r="W93">
            <v>16861961.473284256</v>
          </cell>
          <cell r="X93">
            <v>16397844.231979055</v>
          </cell>
          <cell r="Y93">
            <v>15931356.395307172</v>
          </cell>
          <cell r="Z93">
            <v>15489491.373109249</v>
          </cell>
          <cell r="AA93">
            <v>15052865.981292548</v>
          </cell>
        </row>
        <row r="94">
          <cell r="D94">
            <v>20254642.146700963</v>
          </cell>
          <cell r="E94">
            <v>19763164.900389269</v>
          </cell>
          <cell r="F94">
            <v>19292240.767281532</v>
          </cell>
          <cell r="G94">
            <v>18831421.692026392</v>
          </cell>
          <cell r="H94">
            <v>18375749.836798098</v>
          </cell>
          <cell r="I94">
            <v>17929059.263555888</v>
          </cell>
          <cell r="J94">
            <v>17494463.56789371</v>
          </cell>
          <cell r="K94">
            <v>17067988.335106146</v>
          </cell>
          <cell r="L94">
            <v>16645406.656068109</v>
          </cell>
          <cell r="M94">
            <v>16238611.302835282</v>
          </cell>
          <cell r="N94">
            <v>15834106.917472787</v>
          </cell>
          <cell r="O94">
            <v>15443192.828596534</v>
          </cell>
          <cell r="P94">
            <v>15061462.116227262</v>
          </cell>
          <cell r="Q94">
            <v>14677387.558755055</v>
          </cell>
          <cell r="R94">
            <v>14311463.053867802</v>
          </cell>
          <cell r="S94">
            <v>13953164.448824078</v>
          </cell>
          <cell r="T94">
            <v>13594041.491408749</v>
          </cell>
          <cell r="U94">
            <v>13249877.859340724</v>
          </cell>
          <cell r="V94">
            <v>12909560.911939558</v>
          </cell>
          <cell r="W94">
            <v>12572915.917555112</v>
          </cell>
          <cell r="X94">
            <v>12249606.511802161</v>
          </cell>
          <cell r="Y94">
            <v>11926313.123368787</v>
          </cell>
          <cell r="Z94">
            <v>11617465.413562836</v>
          </cell>
          <cell r="AA94">
            <v>11312348.490480637</v>
          </cell>
        </row>
        <row r="95">
          <cell r="D95">
            <v>106321142.14216572</v>
          </cell>
          <cell r="E95">
            <v>103592252.41299608</v>
          </cell>
          <cell r="F95">
            <v>100989170.33577619</v>
          </cell>
          <cell r="G95">
            <v>98443606.314442724</v>
          </cell>
          <cell r="H95">
            <v>95927931.789269641</v>
          </cell>
          <cell r="I95">
            <v>93425033.137297899</v>
          </cell>
          <cell r="J95">
            <v>91022547.093186885</v>
          </cell>
          <cell r="K95">
            <v>88665318.576782599</v>
          </cell>
          <cell r="L95">
            <v>86315139.030182034</v>
          </cell>
          <cell r="M95">
            <v>84067633.774877399</v>
          </cell>
          <cell r="N95">
            <v>81795076.435606897</v>
          </cell>
          <cell r="O95">
            <v>79632104.560869589</v>
          </cell>
          <cell r="P95">
            <v>77523470.137244001</v>
          </cell>
          <cell r="Q95">
            <v>75384058.230716944</v>
          </cell>
          <cell r="R95">
            <v>73360503.193569586</v>
          </cell>
          <cell r="S95">
            <v>71380881.597418994</v>
          </cell>
          <cell r="T95">
            <v>69358503.004367143</v>
          </cell>
          <cell r="U95">
            <v>67453273.620901152</v>
          </cell>
          <cell r="V95">
            <v>65572092.788074262</v>
          </cell>
          <cell r="W95">
            <v>63694646.208224609</v>
          </cell>
          <cell r="X95">
            <v>61906663.334938377</v>
          </cell>
          <cell r="Y95">
            <v>60081368.15309263</v>
          </cell>
          <cell r="Z95">
            <v>58372047.037501946</v>
          </cell>
          <cell r="AA95">
            <v>56684260.317214713</v>
          </cell>
        </row>
        <row r="96">
          <cell r="D96">
            <v>78263473.888385251</v>
          </cell>
          <cell r="E96">
            <v>76330334.717879087</v>
          </cell>
          <cell r="F96">
            <v>74478044.316448063</v>
          </cell>
          <cell r="G96">
            <v>72666500.538791582</v>
          </cell>
          <cell r="H96">
            <v>70878151.285057575</v>
          </cell>
          <cell r="I96">
            <v>69112785.384112403</v>
          </cell>
          <cell r="J96">
            <v>67407085.683514044</v>
          </cell>
          <cell r="K96">
            <v>65723598.709494419</v>
          </cell>
          <cell r="L96">
            <v>64068787.57278531</v>
          </cell>
          <cell r="M96">
            <v>62468327.396661192</v>
          </cell>
          <cell r="N96">
            <v>60870690.621291444</v>
          </cell>
          <cell r="O96">
            <v>59335201.337325059</v>
          </cell>
          <cell r="P96">
            <v>57834523.878943071</v>
          </cell>
          <cell r="Q96">
            <v>56324614.816879518</v>
          </cell>
          <cell r="R96">
            <v>54884957.952979416</v>
          </cell>
          <cell r="S96">
            <v>53476652.575267605</v>
          </cell>
          <cell r="T96">
            <v>52057253.640811421</v>
          </cell>
          <cell r="U96">
            <v>50706302.308997184</v>
          </cell>
          <cell r="V96">
            <v>49362193.95889587</v>
          </cell>
          <cell r="W96">
            <v>48045262.655243076</v>
          </cell>
          <cell r="X96">
            <v>46773370.479782984</v>
          </cell>
          <cell r="Y96">
            <v>45494701.628035814</v>
          </cell>
          <cell r="Z96">
            <v>44280195.224736325</v>
          </cell>
          <cell r="AA96">
            <v>43082479.095098391</v>
          </cell>
        </row>
        <row r="97">
          <cell r="D97">
            <v>99778139.557264403</v>
          </cell>
          <cell r="E97">
            <v>98184375.101282924</v>
          </cell>
          <cell r="F97">
            <v>96661711.965409249</v>
          </cell>
          <cell r="G97">
            <v>95160276.283852965</v>
          </cell>
          <cell r="H97">
            <v>93657742.659887284</v>
          </cell>
          <cell r="I97">
            <v>92148362.141501799</v>
          </cell>
          <cell r="J97">
            <v>90691599.382435217</v>
          </cell>
          <cell r="K97">
            <v>89247036.718038425</v>
          </cell>
          <cell r="L97">
            <v>87788100.696576104</v>
          </cell>
          <cell r="M97">
            <v>86384049.811648533</v>
          </cell>
          <cell r="N97">
            <v>84952472.456876829</v>
          </cell>
          <cell r="O97">
            <v>83580503.171623468</v>
          </cell>
          <cell r="P97">
            <v>82229934.463887155</v>
          </cell>
          <cell r="Q97">
            <v>80839206.221629128</v>
          </cell>
          <cell r="R97">
            <v>79517278.26851441</v>
          </cell>
          <cell r="S97">
            <v>78213246.413410768</v>
          </cell>
          <cell r="T97">
            <v>76868197.159427956</v>
          </cell>
          <cell r="U97">
            <v>75592588.66080074</v>
          </cell>
          <cell r="V97">
            <v>74317644.770049214</v>
          </cell>
          <cell r="W97">
            <v>73032191.291178361</v>
          </cell>
          <cell r="X97">
            <v>71797574.261820272</v>
          </cell>
          <cell r="Y97">
            <v>70529242.349879548</v>
          </cell>
          <cell r="Z97">
            <v>69330999.59177129</v>
          </cell>
          <cell r="AA97">
            <v>68136159.700400993</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row>
        <row r="101">
          <cell r="D101">
            <v>0</v>
          </cell>
          <cell r="E101">
            <v>100000000</v>
          </cell>
          <cell r="F101">
            <v>98437130.506594688</v>
          </cell>
          <cell r="G101">
            <v>96917867.123730823</v>
          </cell>
          <cell r="H101">
            <v>95364993.185788587</v>
          </cell>
          <cell r="I101">
            <v>93882575.438028455</v>
          </cell>
          <cell r="J101">
            <v>92420414.164113149</v>
          </cell>
          <cell r="K101">
            <v>140957414.58642757</v>
          </cell>
          <cell r="L101">
            <v>138704127.70037219</v>
          </cell>
          <cell r="M101">
            <v>136527529.6212</v>
          </cell>
          <cell r="N101">
            <v>189344194.92793989</v>
          </cell>
          <cell r="O101">
            <v>186321868.7194477</v>
          </cell>
          <cell r="P101">
            <v>183388085.27895319</v>
          </cell>
          <cell r="Q101">
            <v>230406285.36304367</v>
          </cell>
          <cell r="R101">
            <v>226739180.34038383</v>
          </cell>
          <cell r="S101">
            <v>223151484.53895965</v>
          </cell>
          <cell r="T101">
            <v>269511734.17151952</v>
          </cell>
          <cell r="U101">
            <v>265181741.50716925</v>
          </cell>
          <cell r="V101">
            <v>260957991.60828844</v>
          </cell>
          <cell r="W101">
            <v>306666319.7955066</v>
          </cell>
          <cell r="X101">
            <v>301717892.70179188</v>
          </cell>
          <cell r="Y101">
            <v>296867446.81413645</v>
          </cell>
          <cell r="Z101">
            <v>341957559.93972677</v>
          </cell>
          <cell r="AA101">
            <v>336408785.36109787</v>
          </cell>
        </row>
        <row r="102">
          <cell r="D102">
            <v>497105859.24593627</v>
          </cell>
          <cell r="E102">
            <v>584460683.3218292</v>
          </cell>
          <cell r="F102">
            <v>570242822.17877185</v>
          </cell>
          <cell r="G102">
            <v>556532781.50023091</v>
          </cell>
          <cell r="H102">
            <v>538903039.45927501</v>
          </cell>
          <cell r="I102">
            <v>520396935.11072314</v>
          </cell>
          <cell r="J102">
            <v>501182528.0026263</v>
          </cell>
          <cell r="K102">
            <v>527972021.13805521</v>
          </cell>
          <cell r="L102">
            <v>509882810.52508497</v>
          </cell>
          <cell r="M102">
            <v>491991404.89062333</v>
          </cell>
          <cell r="N102">
            <v>530029097.63907278</v>
          </cell>
          <cell r="O102">
            <v>514996382.08460438</v>
          </cell>
          <cell r="P102">
            <v>499264978.07920551</v>
          </cell>
          <cell r="Q102">
            <v>534557633.39982074</v>
          </cell>
          <cell r="R102">
            <v>519639352.37134701</v>
          </cell>
          <cell r="S102">
            <v>504855467.11492562</v>
          </cell>
          <cell r="T102">
            <v>540999187.40758038</v>
          </cell>
          <cell r="U102">
            <v>529717038.92374372</v>
          </cell>
          <cell r="V102">
            <v>518518990.38401449</v>
          </cell>
          <cell r="W102">
            <v>557113145.61194611</v>
          </cell>
          <cell r="X102">
            <v>544650736.02368963</v>
          </cell>
          <cell r="Y102">
            <v>531888952.61853629</v>
          </cell>
          <cell r="Z102">
            <v>570993376.60415888</v>
          </cell>
          <cell r="AA102">
            <v>558763570.24631429</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row>
        <row r="106">
          <cell r="D106">
            <v>5289716014.1924152</v>
          </cell>
          <cell r="E106">
            <v>5318966617.3901262</v>
          </cell>
          <cell r="F106">
            <v>5300623524.5383606</v>
          </cell>
          <cell r="G106">
            <v>5331173913.4775467</v>
          </cell>
          <cell r="H106">
            <v>5379840139.9672718</v>
          </cell>
          <cell r="I106">
            <v>5406117943.6424923</v>
          </cell>
          <cell r="J106">
            <v>5439744553.7671108</v>
          </cell>
          <cell r="K106">
            <v>5453964159.7058706</v>
          </cell>
          <cell r="L106">
            <v>5455385914.8121958</v>
          </cell>
          <cell r="M106">
            <v>5455854732.7151775</v>
          </cell>
          <cell r="N106">
            <v>5464193928.1263914</v>
          </cell>
          <cell r="O106">
            <v>5492581066.0367346</v>
          </cell>
          <cell r="P106">
            <v>5517773686.7101278</v>
          </cell>
          <cell r="Q106">
            <v>5535190643.040905</v>
          </cell>
          <cell r="R106">
            <v>5573260487.8207197</v>
          </cell>
          <cell r="S106">
            <v>5639084568.7541819</v>
          </cell>
          <cell r="T106">
            <v>5658656276.5696869</v>
          </cell>
          <cell r="U106">
            <v>5719270084.2489777</v>
          </cell>
          <cell r="V106">
            <v>5783566783.7709913</v>
          </cell>
          <cell r="W106">
            <v>5799894503.568409</v>
          </cell>
          <cell r="X106">
            <v>5862506817.9461479</v>
          </cell>
          <cell r="Y106">
            <v>5928926281.2107487</v>
          </cell>
          <cell r="Z106">
            <v>5944819763.105731</v>
          </cell>
          <cell r="AA106">
            <v>6007587493.7111778</v>
          </cell>
        </row>
        <row r="109">
          <cell r="D109">
            <v>56716950.539999999</v>
          </cell>
          <cell r="E109">
            <v>56716950.539999999</v>
          </cell>
          <cell r="F109">
            <v>56716950.539999999</v>
          </cell>
          <cell r="G109">
            <v>56716950.539999999</v>
          </cell>
          <cell r="H109">
            <v>56716950.539999999</v>
          </cell>
          <cell r="I109">
            <v>56716950.539999999</v>
          </cell>
          <cell r="J109">
            <v>56716950.539999999</v>
          </cell>
          <cell r="K109">
            <v>56716950.539999999</v>
          </cell>
          <cell r="L109">
            <v>56716950.539999999</v>
          </cell>
          <cell r="M109">
            <v>56716950.539999999</v>
          </cell>
          <cell r="N109">
            <v>56716950.539999999</v>
          </cell>
          <cell r="O109">
            <v>56716950.539999999</v>
          </cell>
          <cell r="P109">
            <v>56716950.539999999</v>
          </cell>
          <cell r="Q109">
            <v>56716950.539999999</v>
          </cell>
          <cell r="R109">
            <v>56716950.539999999</v>
          </cell>
          <cell r="S109">
            <v>56716950.539999999</v>
          </cell>
          <cell r="T109">
            <v>56716950.539999999</v>
          </cell>
          <cell r="U109">
            <v>56716950.539999999</v>
          </cell>
          <cell r="V109">
            <v>56716950.539999999</v>
          </cell>
          <cell r="W109">
            <v>56716950.539999999</v>
          </cell>
          <cell r="X109">
            <v>56716950.539999999</v>
          </cell>
          <cell r="Y109">
            <v>56716950.539999999</v>
          </cell>
          <cell r="Z109">
            <v>56716950.539999999</v>
          </cell>
          <cell r="AA109">
            <v>56716950.539999999</v>
          </cell>
        </row>
        <row r="110">
          <cell r="D110">
            <v>69529068.439999998</v>
          </cell>
          <cell r="E110">
            <v>69529068.439999998</v>
          </cell>
          <cell r="F110">
            <v>69529068.439999998</v>
          </cell>
          <cell r="G110">
            <v>69529068.439999998</v>
          </cell>
          <cell r="H110">
            <v>69529068.439999998</v>
          </cell>
          <cell r="I110">
            <v>69529068.439999998</v>
          </cell>
          <cell r="J110">
            <v>69529068.439999998</v>
          </cell>
          <cell r="K110">
            <v>69529068.439999998</v>
          </cell>
          <cell r="L110">
            <v>69529068.439999998</v>
          </cell>
          <cell r="M110">
            <v>69529068.439999998</v>
          </cell>
          <cell r="N110">
            <v>69529068.439999998</v>
          </cell>
          <cell r="O110">
            <v>69529068.439999998</v>
          </cell>
          <cell r="P110">
            <v>69529068.439999998</v>
          </cell>
          <cell r="Q110">
            <v>69529068.439999998</v>
          </cell>
          <cell r="R110">
            <v>69529068.439999998</v>
          </cell>
          <cell r="S110">
            <v>69529068.439999998</v>
          </cell>
          <cell r="T110">
            <v>69529068.439999998</v>
          </cell>
          <cell r="U110">
            <v>69529068.439999998</v>
          </cell>
          <cell r="V110">
            <v>69529068.439999998</v>
          </cell>
          <cell r="W110">
            <v>69529068.439999998</v>
          </cell>
          <cell r="X110">
            <v>69529068.439999998</v>
          </cell>
          <cell r="Y110">
            <v>69529068.439999998</v>
          </cell>
          <cell r="Z110">
            <v>69529068.439999998</v>
          </cell>
          <cell r="AA110">
            <v>69529068.439999998</v>
          </cell>
        </row>
        <row r="111">
          <cell r="D111">
            <v>265505934.11000001</v>
          </cell>
          <cell r="E111">
            <v>265505934.11000001</v>
          </cell>
          <cell r="F111">
            <v>265801023.12734106</v>
          </cell>
          <cell r="G111">
            <v>265328549.13890177</v>
          </cell>
          <cell r="H111">
            <v>265262237.00017345</v>
          </cell>
          <cell r="I111">
            <v>266076218.50306362</v>
          </cell>
          <cell r="J111">
            <v>267351069.37011564</v>
          </cell>
          <cell r="K111">
            <v>268833145.6706937</v>
          </cell>
          <cell r="L111">
            <v>271616597.69381511</v>
          </cell>
          <cell r="M111">
            <v>274680218.50306368</v>
          </cell>
          <cell r="N111">
            <v>277765390.75739896</v>
          </cell>
          <cell r="O111">
            <v>279207679.77473998</v>
          </cell>
          <cell r="P111">
            <v>279928824.28341049</v>
          </cell>
          <cell r="Q111">
            <v>279845934.11000007</v>
          </cell>
          <cell r="R111">
            <v>279845934.11000007</v>
          </cell>
          <cell r="S111">
            <v>279845934.11000007</v>
          </cell>
          <cell r="T111">
            <v>279845934.11000007</v>
          </cell>
          <cell r="U111">
            <v>279845934.11000007</v>
          </cell>
          <cell r="V111">
            <v>279845934.11000007</v>
          </cell>
          <cell r="W111">
            <v>279845934.11000007</v>
          </cell>
          <cell r="X111">
            <v>279845934.11000007</v>
          </cell>
          <cell r="Y111">
            <v>279845934.11000007</v>
          </cell>
          <cell r="Z111">
            <v>279845934.11000007</v>
          </cell>
          <cell r="AA111">
            <v>279845934.11000007</v>
          </cell>
        </row>
        <row r="112">
          <cell r="D112">
            <v>304181970.50999987</v>
          </cell>
          <cell r="E112">
            <v>341831970.50999987</v>
          </cell>
          <cell r="F112">
            <v>349598562.4876976</v>
          </cell>
          <cell r="G112">
            <v>363893265.69281852</v>
          </cell>
          <cell r="H112">
            <v>394128150.30792922</v>
          </cell>
          <cell r="I112">
            <v>415979410.63322997</v>
          </cell>
          <cell r="J112">
            <v>445544267.7450698</v>
          </cell>
          <cell r="K112">
            <v>462854197.89361298</v>
          </cell>
          <cell r="L112">
            <v>460594929.83104885</v>
          </cell>
          <cell r="M112">
            <v>449810064.42272347</v>
          </cell>
          <cell r="N112">
            <v>436078903.66872478</v>
          </cell>
          <cell r="O112">
            <v>442601984.13665795</v>
          </cell>
          <cell r="P112">
            <v>447448992.7369799</v>
          </cell>
          <cell r="Q112">
            <v>454132970.50999975</v>
          </cell>
          <cell r="R112">
            <v>464418169.77356428</v>
          </cell>
          <cell r="S112">
            <v>474703369.03712881</v>
          </cell>
          <cell r="T112">
            <v>484988568.30069333</v>
          </cell>
          <cell r="U112">
            <v>495273767.56425786</v>
          </cell>
          <cell r="V112">
            <v>505558966.82782239</v>
          </cell>
          <cell r="W112">
            <v>515844166.09138691</v>
          </cell>
          <cell r="X112">
            <v>526129365.35495144</v>
          </cell>
          <cell r="Y112">
            <v>536414564.61851597</v>
          </cell>
          <cell r="Z112">
            <v>546699763.88208055</v>
          </cell>
          <cell r="AA112">
            <v>556984963.14564514</v>
          </cell>
        </row>
        <row r="113">
          <cell r="D113">
            <v>218793216.74000001</v>
          </cell>
          <cell r="E113">
            <v>218793216.74000001</v>
          </cell>
          <cell r="F113">
            <v>224192300.07333335</v>
          </cell>
          <cell r="G113">
            <v>229591383.4066667</v>
          </cell>
          <cell r="H113">
            <v>234990466.74000004</v>
          </cell>
          <cell r="I113">
            <v>240389550.07333338</v>
          </cell>
          <cell r="J113">
            <v>245788633.40666673</v>
          </cell>
          <cell r="K113">
            <v>251187716.74000007</v>
          </cell>
          <cell r="L113">
            <v>256586800.07333341</v>
          </cell>
          <cell r="M113">
            <v>261985883.40666676</v>
          </cell>
          <cell r="N113">
            <v>267384966.7400001</v>
          </cell>
          <cell r="O113">
            <v>272784050.07333344</v>
          </cell>
          <cell r="P113">
            <v>278183133.40666676</v>
          </cell>
          <cell r="Q113">
            <v>283582216.74000007</v>
          </cell>
          <cell r="R113">
            <v>283582216.74000007</v>
          </cell>
          <cell r="S113">
            <v>283582216.74000007</v>
          </cell>
          <cell r="T113">
            <v>283582216.74000007</v>
          </cell>
          <cell r="U113">
            <v>283582216.74000007</v>
          </cell>
          <cell r="V113">
            <v>283582216.74000007</v>
          </cell>
          <cell r="W113">
            <v>283582216.74000007</v>
          </cell>
          <cell r="X113">
            <v>283582216.74000007</v>
          </cell>
          <cell r="Y113">
            <v>283582216.74000007</v>
          </cell>
          <cell r="Z113">
            <v>283582216.74000007</v>
          </cell>
          <cell r="AA113">
            <v>283582216.74000007</v>
          </cell>
        </row>
        <row r="114">
          <cell r="D114">
            <v>4695714.8099999996</v>
          </cell>
          <cell r="E114">
            <v>4695714.8099999996</v>
          </cell>
          <cell r="F114">
            <v>4695714.8099999996</v>
          </cell>
          <cell r="G114">
            <v>4695714.8099999996</v>
          </cell>
          <cell r="H114">
            <v>4695714.8099999996</v>
          </cell>
          <cell r="I114">
            <v>4695714.8099999996</v>
          </cell>
          <cell r="J114">
            <v>4695714.8099999996</v>
          </cell>
          <cell r="K114">
            <v>4695714.8099999996</v>
          </cell>
          <cell r="L114">
            <v>4695714.8099999996</v>
          </cell>
          <cell r="M114">
            <v>4695714.8099999996</v>
          </cell>
          <cell r="N114">
            <v>4695714.8099999996</v>
          </cell>
          <cell r="O114">
            <v>4695714.8099999996</v>
          </cell>
          <cell r="P114">
            <v>4695714.8099999996</v>
          </cell>
          <cell r="Q114">
            <v>4695714.8099999996</v>
          </cell>
          <cell r="R114">
            <v>4695714.8099999996</v>
          </cell>
          <cell r="S114">
            <v>4695714.8099999996</v>
          </cell>
          <cell r="T114">
            <v>4695714.8099999996</v>
          </cell>
          <cell r="U114">
            <v>4695714.8099999996</v>
          </cell>
          <cell r="V114">
            <v>4695714.8099999996</v>
          </cell>
          <cell r="W114">
            <v>4695714.8099999996</v>
          </cell>
          <cell r="X114">
            <v>4695714.8099999996</v>
          </cell>
          <cell r="Y114">
            <v>4695714.8099999996</v>
          </cell>
          <cell r="Z114">
            <v>4695714.8099999996</v>
          </cell>
          <cell r="AA114">
            <v>4695714.8099999996</v>
          </cell>
        </row>
        <row r="115">
          <cell r="D115">
            <v>67548155.150000006</v>
          </cell>
          <cell r="E115">
            <v>67548155.150000006</v>
          </cell>
          <cell r="F115">
            <v>67548155.150000006</v>
          </cell>
          <cell r="G115">
            <v>67548155.150000006</v>
          </cell>
          <cell r="H115">
            <v>67548155.150000006</v>
          </cell>
          <cell r="I115">
            <v>67548155.150000006</v>
          </cell>
          <cell r="J115">
            <v>67548155.150000006</v>
          </cell>
          <cell r="K115">
            <v>67548155.150000006</v>
          </cell>
          <cell r="L115">
            <v>67548155.150000006</v>
          </cell>
          <cell r="M115">
            <v>67548155.150000006</v>
          </cell>
          <cell r="N115">
            <v>67548155.150000006</v>
          </cell>
          <cell r="O115">
            <v>67548155.150000006</v>
          </cell>
          <cell r="P115">
            <v>67548155.150000006</v>
          </cell>
          <cell r="Q115">
            <v>67548155.150000006</v>
          </cell>
          <cell r="R115">
            <v>67548155.150000006</v>
          </cell>
          <cell r="S115">
            <v>67548155.150000006</v>
          </cell>
          <cell r="T115">
            <v>67548155.150000006</v>
          </cell>
          <cell r="U115">
            <v>67548155.150000006</v>
          </cell>
          <cell r="V115">
            <v>67548155.150000006</v>
          </cell>
          <cell r="W115">
            <v>67548155.150000006</v>
          </cell>
          <cell r="X115">
            <v>67548155.150000006</v>
          </cell>
          <cell r="Y115">
            <v>67548155.150000006</v>
          </cell>
          <cell r="Z115">
            <v>67548155.150000006</v>
          </cell>
          <cell r="AA115">
            <v>67548155.150000006</v>
          </cell>
        </row>
        <row r="116">
          <cell r="D116">
            <v>701186188.58000004</v>
          </cell>
          <cell r="E116">
            <v>666186188.58000004</v>
          </cell>
          <cell r="F116">
            <v>666186188.58000004</v>
          </cell>
          <cell r="G116">
            <v>666186188.58000004</v>
          </cell>
          <cell r="H116">
            <v>666186188.58000004</v>
          </cell>
          <cell r="I116">
            <v>666186188.58000004</v>
          </cell>
          <cell r="J116">
            <v>666186188.58000004</v>
          </cell>
          <cell r="K116">
            <v>666186188.58000004</v>
          </cell>
          <cell r="L116">
            <v>666186188.58000004</v>
          </cell>
          <cell r="M116">
            <v>666186188.58000004</v>
          </cell>
          <cell r="N116">
            <v>666186188.58000004</v>
          </cell>
          <cell r="O116">
            <v>666186188.58000004</v>
          </cell>
          <cell r="P116">
            <v>666186188.58000004</v>
          </cell>
          <cell r="Q116">
            <v>666186188.58000004</v>
          </cell>
          <cell r="R116">
            <v>666186188.58000004</v>
          </cell>
          <cell r="S116">
            <v>666186188.58000004</v>
          </cell>
          <cell r="T116">
            <v>666186188.58000004</v>
          </cell>
          <cell r="U116">
            <v>666186188.58000004</v>
          </cell>
          <cell r="V116">
            <v>666186188.58000004</v>
          </cell>
          <cell r="W116">
            <v>666186188.58000004</v>
          </cell>
          <cell r="X116">
            <v>666186188.58000004</v>
          </cell>
          <cell r="Y116">
            <v>666186188.58000004</v>
          </cell>
          <cell r="Z116">
            <v>666186188.58000004</v>
          </cell>
          <cell r="AA116">
            <v>666186188.58000004</v>
          </cell>
        </row>
        <row r="117">
          <cell r="D117">
            <v>99141225.129999995</v>
          </cell>
          <cell r="E117">
            <v>99141225.129999995</v>
          </cell>
          <cell r="F117">
            <v>99861141.796666667</v>
          </cell>
          <cell r="G117">
            <v>100581058.46333334</v>
          </cell>
          <cell r="H117">
            <v>101300975.13000001</v>
          </cell>
          <cell r="I117">
            <v>102020891.79666668</v>
          </cell>
          <cell r="J117">
            <v>102740808.46333335</v>
          </cell>
          <cell r="K117">
            <v>103460725.13000003</v>
          </cell>
          <cell r="L117">
            <v>104180641.7966667</v>
          </cell>
          <cell r="M117">
            <v>104900558.46333337</v>
          </cell>
          <cell r="N117">
            <v>105620475.13000004</v>
          </cell>
          <cell r="O117">
            <v>106340391.79666671</v>
          </cell>
          <cell r="P117">
            <v>107060308.46333338</v>
          </cell>
          <cell r="Q117">
            <v>107780225.13000005</v>
          </cell>
          <cell r="R117">
            <v>113735245.22854719</v>
          </cell>
          <cell r="S117">
            <v>119690265.32709432</v>
          </cell>
          <cell r="T117">
            <v>125645285.42564145</v>
          </cell>
          <cell r="U117">
            <v>131600305.52418858</v>
          </cell>
          <cell r="V117">
            <v>137555325.62273571</v>
          </cell>
          <cell r="W117">
            <v>143510345.72128284</v>
          </cell>
          <cell r="X117">
            <v>149465365.81982997</v>
          </cell>
          <cell r="Y117">
            <v>155420385.9183771</v>
          </cell>
          <cell r="Z117">
            <v>161375406.01692423</v>
          </cell>
          <cell r="AA117">
            <v>167330426.11547136</v>
          </cell>
        </row>
        <row r="118">
          <cell r="D118">
            <v>171106054.2599999</v>
          </cell>
          <cell r="E118">
            <v>163606054.2599999</v>
          </cell>
          <cell r="F118">
            <v>163606054.2599999</v>
          </cell>
          <cell r="G118">
            <v>163606054.2599999</v>
          </cell>
          <cell r="H118">
            <v>163606054.2599999</v>
          </cell>
          <cell r="I118">
            <v>163606054.2599999</v>
          </cell>
          <cell r="J118">
            <v>163606054.2599999</v>
          </cell>
          <cell r="K118">
            <v>163606054.2599999</v>
          </cell>
          <cell r="L118">
            <v>163606054.2599999</v>
          </cell>
          <cell r="M118">
            <v>163606054.2599999</v>
          </cell>
          <cell r="N118">
            <v>163606054.2599999</v>
          </cell>
          <cell r="O118">
            <v>163606054.2599999</v>
          </cell>
          <cell r="P118">
            <v>163606054.2599999</v>
          </cell>
          <cell r="Q118">
            <v>163606054.2599999</v>
          </cell>
          <cell r="R118">
            <v>163606054.2599999</v>
          </cell>
          <cell r="S118">
            <v>163606054.2599999</v>
          </cell>
          <cell r="T118">
            <v>163606054.2599999</v>
          </cell>
          <cell r="U118">
            <v>163606054.2599999</v>
          </cell>
          <cell r="V118">
            <v>163606054.2599999</v>
          </cell>
          <cell r="W118">
            <v>163606054.2599999</v>
          </cell>
          <cell r="X118">
            <v>163606054.2599999</v>
          </cell>
          <cell r="Y118">
            <v>163606054.2599999</v>
          </cell>
          <cell r="Z118">
            <v>163606054.2599999</v>
          </cell>
          <cell r="AA118">
            <v>163606054.2599999</v>
          </cell>
        </row>
        <row r="119">
          <cell r="D119">
            <v>18930940.780000001</v>
          </cell>
          <cell r="E119">
            <v>18930940.780000001</v>
          </cell>
          <cell r="F119">
            <v>18930940.780000001</v>
          </cell>
          <cell r="G119">
            <v>18930940.780000001</v>
          </cell>
          <cell r="H119">
            <v>18930940.780000001</v>
          </cell>
          <cell r="I119">
            <v>18930940.780000001</v>
          </cell>
          <cell r="J119">
            <v>18930940.780000001</v>
          </cell>
          <cell r="K119">
            <v>18930940.780000001</v>
          </cell>
          <cell r="L119">
            <v>18930940.780000001</v>
          </cell>
          <cell r="M119">
            <v>18930940.780000001</v>
          </cell>
          <cell r="N119">
            <v>18930940.780000001</v>
          </cell>
          <cell r="O119">
            <v>18930940.780000001</v>
          </cell>
          <cell r="P119">
            <v>18930940.780000001</v>
          </cell>
          <cell r="Q119">
            <v>18930940.780000001</v>
          </cell>
          <cell r="R119">
            <v>18930940.780000001</v>
          </cell>
          <cell r="S119">
            <v>18930940.780000001</v>
          </cell>
          <cell r="T119">
            <v>18930940.780000001</v>
          </cell>
          <cell r="U119">
            <v>18930940.780000001</v>
          </cell>
          <cell r="V119">
            <v>18930940.780000001</v>
          </cell>
          <cell r="W119">
            <v>18930940.780000001</v>
          </cell>
          <cell r="X119">
            <v>18930940.780000001</v>
          </cell>
          <cell r="Y119">
            <v>18930940.780000001</v>
          </cell>
          <cell r="Z119">
            <v>18930940.780000001</v>
          </cell>
          <cell r="AA119">
            <v>18930940.780000001</v>
          </cell>
        </row>
        <row r="120">
          <cell r="D120">
            <v>1977335419.0499997</v>
          </cell>
          <cell r="E120">
            <v>1972485419.0499997</v>
          </cell>
          <cell r="F120">
            <v>1986666100.0450387</v>
          </cell>
          <cell r="G120">
            <v>2006607329.2617202</v>
          </cell>
          <cell r="H120">
            <v>2042894901.7381029</v>
          </cell>
          <cell r="I120">
            <v>2071679143.5662937</v>
          </cell>
          <cell r="J120">
            <v>2108637851.5451858</v>
          </cell>
          <cell r="K120">
            <v>2133548857.994307</v>
          </cell>
          <cell r="L120">
            <v>2140192041.954864</v>
          </cell>
          <cell r="M120">
            <v>2138589797.3557875</v>
          </cell>
          <cell r="N120">
            <v>2134062808.8561239</v>
          </cell>
          <cell r="O120">
            <v>2148147178.3413982</v>
          </cell>
          <cell r="P120">
            <v>2159834331.4503908</v>
          </cell>
          <cell r="Q120">
            <v>2172554419.0500002</v>
          </cell>
          <cell r="R120">
            <v>2188794638.4121113</v>
          </cell>
          <cell r="S120">
            <v>2205034857.7742233</v>
          </cell>
          <cell r="T120">
            <v>2221275077.1363349</v>
          </cell>
          <cell r="U120">
            <v>2237515296.4984465</v>
          </cell>
          <cell r="V120">
            <v>2253755515.8605585</v>
          </cell>
          <cell r="W120">
            <v>2269995735.2226701</v>
          </cell>
          <cell r="X120">
            <v>2286235954.5847816</v>
          </cell>
          <cell r="Y120">
            <v>2302476173.9468937</v>
          </cell>
          <cell r="Z120">
            <v>2318716393.3090053</v>
          </cell>
          <cell r="AA120">
            <v>2334956612.6711168</v>
          </cell>
        </row>
        <row r="121">
          <cell r="D121">
            <v>36470550.68</v>
          </cell>
          <cell r="E121">
            <v>36470550.68</v>
          </cell>
          <cell r="F121">
            <v>36470550.68</v>
          </cell>
          <cell r="G121">
            <v>36470550.68</v>
          </cell>
          <cell r="H121">
            <v>36470550.68</v>
          </cell>
          <cell r="I121">
            <v>36470550.68</v>
          </cell>
          <cell r="J121">
            <v>36470550.68</v>
          </cell>
          <cell r="K121">
            <v>36470550.68</v>
          </cell>
          <cell r="L121">
            <v>36470550.68</v>
          </cell>
          <cell r="M121">
            <v>36470550.68</v>
          </cell>
          <cell r="N121">
            <v>36470550.68</v>
          </cell>
          <cell r="O121">
            <v>36470550.68</v>
          </cell>
          <cell r="P121">
            <v>36470550.68</v>
          </cell>
          <cell r="Q121">
            <v>36470550.68</v>
          </cell>
          <cell r="R121">
            <v>36797000.752684377</v>
          </cell>
          <cell r="S121">
            <v>37123450.825368755</v>
          </cell>
          <cell r="T121">
            <v>37449900.898053132</v>
          </cell>
          <cell r="U121">
            <v>37776350.970737509</v>
          </cell>
          <cell r="V121">
            <v>38102801.043421887</v>
          </cell>
          <cell r="W121">
            <v>38429251.116106264</v>
          </cell>
          <cell r="X121">
            <v>38755701.188790642</v>
          </cell>
          <cell r="Y121">
            <v>39082151.261475019</v>
          </cell>
          <cell r="Z121">
            <v>39408601.334159397</v>
          </cell>
          <cell r="AA121">
            <v>39735051.406843774</v>
          </cell>
        </row>
        <row r="122">
          <cell r="D122">
            <v>2820004.2</v>
          </cell>
          <cell r="E122">
            <v>2820004.2</v>
          </cell>
          <cell r="F122">
            <v>4619670.8666666672</v>
          </cell>
          <cell r="G122">
            <v>6419337.5333333341</v>
          </cell>
          <cell r="H122">
            <v>8219004.2000000011</v>
          </cell>
          <cell r="I122">
            <v>10018670.866666667</v>
          </cell>
          <cell r="J122">
            <v>11818337.533333333</v>
          </cell>
          <cell r="K122">
            <v>13618004.199999999</v>
          </cell>
          <cell r="L122">
            <v>15417670.866666665</v>
          </cell>
          <cell r="M122">
            <v>17217337.533333331</v>
          </cell>
          <cell r="N122">
            <v>19017004.199999999</v>
          </cell>
          <cell r="O122">
            <v>20816670.866666667</v>
          </cell>
          <cell r="P122">
            <v>22616337.533333335</v>
          </cell>
          <cell r="Q122">
            <v>24416004.200000003</v>
          </cell>
          <cell r="R122">
            <v>24416004.200000003</v>
          </cell>
          <cell r="S122">
            <v>24416004.200000003</v>
          </cell>
          <cell r="T122">
            <v>24416004.200000003</v>
          </cell>
          <cell r="U122">
            <v>24416004.200000003</v>
          </cell>
          <cell r="V122">
            <v>24416004.200000003</v>
          </cell>
          <cell r="W122">
            <v>24416004.200000003</v>
          </cell>
          <cell r="X122">
            <v>24416004.200000003</v>
          </cell>
          <cell r="Y122">
            <v>24416004.200000003</v>
          </cell>
          <cell r="Z122">
            <v>24416004.200000003</v>
          </cell>
          <cell r="AA122">
            <v>24416004.200000003</v>
          </cell>
        </row>
        <row r="123">
          <cell r="D123">
            <v>39290554.880000003</v>
          </cell>
          <cell r="E123">
            <v>39290554.880000003</v>
          </cell>
          <cell r="F123">
            <v>41090221.546666667</v>
          </cell>
          <cell r="G123">
            <v>42889888.213333331</v>
          </cell>
          <cell r="H123">
            <v>44689554.880000003</v>
          </cell>
          <cell r="I123">
            <v>46489221.546666667</v>
          </cell>
          <cell r="J123">
            <v>48288888.213333331</v>
          </cell>
          <cell r="K123">
            <v>50088554.879999995</v>
          </cell>
          <cell r="L123">
            <v>51888221.546666667</v>
          </cell>
          <cell r="M123">
            <v>53687888.213333331</v>
          </cell>
          <cell r="N123">
            <v>55487554.879999995</v>
          </cell>
          <cell r="O123">
            <v>57287221.546666667</v>
          </cell>
          <cell r="P123">
            <v>59086888.213333338</v>
          </cell>
          <cell r="Q123">
            <v>60886554.880000003</v>
          </cell>
          <cell r="R123">
            <v>61213004.95268438</v>
          </cell>
          <cell r="S123">
            <v>61539455.025368758</v>
          </cell>
          <cell r="T123">
            <v>61865905.098053135</v>
          </cell>
          <cell r="U123">
            <v>62192355.170737512</v>
          </cell>
          <cell r="V123">
            <v>62518805.24342189</v>
          </cell>
          <cell r="W123">
            <v>62845255.316106267</v>
          </cell>
          <cell r="X123">
            <v>63171705.388790645</v>
          </cell>
          <cell r="Y123">
            <v>63498155.461475022</v>
          </cell>
          <cell r="Z123">
            <v>63824605.5341594</v>
          </cell>
          <cell r="AA123">
            <v>64151055.606843777</v>
          </cell>
        </row>
        <row r="124">
          <cell r="D124">
            <v>273624778.93000001</v>
          </cell>
          <cell r="E124">
            <v>273624778.93000001</v>
          </cell>
          <cell r="F124">
            <v>273624778.93000001</v>
          </cell>
          <cell r="G124">
            <v>273624778.93000001</v>
          </cell>
          <cell r="H124">
            <v>273624778.93000001</v>
          </cell>
          <cell r="I124">
            <v>273624778.93000001</v>
          </cell>
          <cell r="J124">
            <v>273624778.93000001</v>
          </cell>
          <cell r="K124">
            <v>273624778.93000001</v>
          </cell>
          <cell r="L124">
            <v>273624778.93000001</v>
          </cell>
          <cell r="M124">
            <v>273624778.93000001</v>
          </cell>
          <cell r="N124">
            <v>273624778.93000001</v>
          </cell>
          <cell r="O124">
            <v>273624778.93000001</v>
          </cell>
          <cell r="P124">
            <v>273624778.93000001</v>
          </cell>
          <cell r="Q124">
            <v>273624778.93000001</v>
          </cell>
          <cell r="R124">
            <v>273624778.93000001</v>
          </cell>
          <cell r="S124">
            <v>273624778.93000001</v>
          </cell>
          <cell r="T124">
            <v>273624778.93000001</v>
          </cell>
          <cell r="U124">
            <v>273624778.93000001</v>
          </cell>
          <cell r="V124">
            <v>273624778.93000001</v>
          </cell>
          <cell r="W124">
            <v>273624778.93000001</v>
          </cell>
          <cell r="X124">
            <v>273624778.93000001</v>
          </cell>
          <cell r="Y124">
            <v>273624778.93000001</v>
          </cell>
          <cell r="Z124">
            <v>273624778.93000001</v>
          </cell>
          <cell r="AA124">
            <v>273624778.93000001</v>
          </cell>
        </row>
        <row r="125">
          <cell r="D125">
            <v>285444309.64999992</v>
          </cell>
          <cell r="E125">
            <v>298694309.64999992</v>
          </cell>
          <cell r="F125">
            <v>298694309.64999992</v>
          </cell>
          <cell r="G125">
            <v>298694309.64999992</v>
          </cell>
          <cell r="H125">
            <v>298694309.64999992</v>
          </cell>
          <cell r="I125">
            <v>298694309.64999992</v>
          </cell>
          <cell r="J125">
            <v>298694309.64999992</v>
          </cell>
          <cell r="K125">
            <v>298694309.64999992</v>
          </cell>
          <cell r="L125">
            <v>298694309.64999992</v>
          </cell>
          <cell r="M125">
            <v>298694309.64999992</v>
          </cell>
          <cell r="N125">
            <v>298694309.64999992</v>
          </cell>
          <cell r="O125">
            <v>298694309.64999992</v>
          </cell>
          <cell r="P125">
            <v>298694309.64999992</v>
          </cell>
          <cell r="Q125">
            <v>298694309.64999992</v>
          </cell>
          <cell r="R125">
            <v>298694309.64999992</v>
          </cell>
          <cell r="S125">
            <v>298694309.64999992</v>
          </cell>
          <cell r="T125">
            <v>298694309.64999992</v>
          </cell>
          <cell r="U125">
            <v>298694309.64999992</v>
          </cell>
          <cell r="V125">
            <v>298694309.64999992</v>
          </cell>
          <cell r="W125">
            <v>298694309.64999992</v>
          </cell>
          <cell r="X125">
            <v>298694309.64999992</v>
          </cell>
          <cell r="Y125">
            <v>298694309.64999992</v>
          </cell>
          <cell r="Z125">
            <v>298694309.64999992</v>
          </cell>
          <cell r="AA125">
            <v>298694309.64999992</v>
          </cell>
        </row>
        <row r="126">
          <cell r="D126">
            <v>167836736.46000001</v>
          </cell>
          <cell r="E126">
            <v>167836736.46000001</v>
          </cell>
          <cell r="F126">
            <v>167836736.46000001</v>
          </cell>
          <cell r="G126">
            <v>167836736.46000001</v>
          </cell>
          <cell r="H126">
            <v>167836736.46000001</v>
          </cell>
          <cell r="I126">
            <v>167836736.46000001</v>
          </cell>
          <cell r="J126">
            <v>167836736.46000001</v>
          </cell>
          <cell r="K126">
            <v>167836736.46000001</v>
          </cell>
          <cell r="L126">
            <v>167836736.46000001</v>
          </cell>
          <cell r="M126">
            <v>167836736.46000001</v>
          </cell>
          <cell r="N126">
            <v>167836736.46000001</v>
          </cell>
          <cell r="O126">
            <v>167836736.46000001</v>
          </cell>
          <cell r="P126">
            <v>167836736.46000001</v>
          </cell>
          <cell r="Q126">
            <v>167836736.46000001</v>
          </cell>
          <cell r="R126">
            <v>167836736.46000001</v>
          </cell>
          <cell r="S126">
            <v>167836736.46000001</v>
          </cell>
          <cell r="T126">
            <v>167836736.46000001</v>
          </cell>
          <cell r="U126">
            <v>167836736.46000001</v>
          </cell>
          <cell r="V126">
            <v>167836736.46000001</v>
          </cell>
          <cell r="W126">
            <v>167836736.46000001</v>
          </cell>
          <cell r="X126">
            <v>167836736.46000001</v>
          </cell>
          <cell r="Y126">
            <v>167836736.46000001</v>
          </cell>
          <cell r="Z126">
            <v>167836736.46000001</v>
          </cell>
          <cell r="AA126">
            <v>167836736.46000001</v>
          </cell>
        </row>
        <row r="127">
          <cell r="D127">
            <v>55360493.030000001</v>
          </cell>
          <cell r="E127">
            <v>55360493.030000001</v>
          </cell>
          <cell r="F127">
            <v>55360493.030000001</v>
          </cell>
          <cell r="G127">
            <v>55360493.030000001</v>
          </cell>
          <cell r="H127">
            <v>55360493.030000001</v>
          </cell>
          <cell r="I127">
            <v>55360493.030000001</v>
          </cell>
          <cell r="J127">
            <v>55360493.030000001</v>
          </cell>
          <cell r="K127">
            <v>55360493.030000001</v>
          </cell>
          <cell r="L127">
            <v>55360493.030000001</v>
          </cell>
          <cell r="M127">
            <v>55360493.030000001</v>
          </cell>
          <cell r="N127">
            <v>55360493.030000001</v>
          </cell>
          <cell r="O127">
            <v>55360493.030000001</v>
          </cell>
          <cell r="P127">
            <v>55360493.030000001</v>
          </cell>
          <cell r="Q127">
            <v>55360493.030000001</v>
          </cell>
          <cell r="R127">
            <v>55360493.030000001</v>
          </cell>
          <cell r="S127">
            <v>55360493.030000001</v>
          </cell>
          <cell r="T127">
            <v>55360493.030000001</v>
          </cell>
          <cell r="U127">
            <v>55360493.030000001</v>
          </cell>
          <cell r="V127">
            <v>55360493.030000001</v>
          </cell>
          <cell r="W127">
            <v>55360493.030000001</v>
          </cell>
          <cell r="X127">
            <v>55360493.030000001</v>
          </cell>
          <cell r="Y127">
            <v>55360493.030000001</v>
          </cell>
          <cell r="Z127">
            <v>55360493.030000001</v>
          </cell>
          <cell r="AA127">
            <v>55360493.030000001</v>
          </cell>
        </row>
        <row r="128">
          <cell r="D128">
            <v>331050809.01999992</v>
          </cell>
          <cell r="E128">
            <v>344300809.01999992</v>
          </cell>
          <cell r="F128">
            <v>344660725.68666661</v>
          </cell>
          <cell r="G128">
            <v>345020642.35333329</v>
          </cell>
          <cell r="H128">
            <v>345380559.01999998</v>
          </cell>
          <cell r="I128">
            <v>345740475.68666667</v>
          </cell>
          <cell r="J128">
            <v>346100392.35333335</v>
          </cell>
          <cell r="K128">
            <v>346460309.02000004</v>
          </cell>
          <cell r="L128">
            <v>346820225.68666673</v>
          </cell>
          <cell r="M128">
            <v>347180142.35333341</v>
          </cell>
          <cell r="N128">
            <v>347540059.0200001</v>
          </cell>
          <cell r="O128">
            <v>347899975.68666679</v>
          </cell>
          <cell r="P128">
            <v>348259892.35333347</v>
          </cell>
          <cell r="Q128">
            <v>348619809.02000016</v>
          </cell>
          <cell r="R128">
            <v>371704877.6166513</v>
          </cell>
          <cell r="S128">
            <v>394789946.21330243</v>
          </cell>
          <cell r="T128">
            <v>417875014.80995357</v>
          </cell>
          <cell r="U128">
            <v>440960083.40660471</v>
          </cell>
          <cell r="V128">
            <v>464045152.00325584</v>
          </cell>
          <cell r="W128">
            <v>487130220.59990698</v>
          </cell>
          <cell r="X128">
            <v>510215289.19655812</v>
          </cell>
          <cell r="Y128">
            <v>533300357.79320925</v>
          </cell>
          <cell r="Z128">
            <v>556385426.38986039</v>
          </cell>
          <cell r="AA128">
            <v>579470494.98651159</v>
          </cell>
        </row>
        <row r="129">
          <cell r="D129">
            <v>1113317127.0899999</v>
          </cell>
          <cell r="E129">
            <v>1139817127.0899999</v>
          </cell>
          <cell r="F129">
            <v>1140177043.7566667</v>
          </cell>
          <cell r="G129">
            <v>1140536960.4233332</v>
          </cell>
          <cell r="H129">
            <v>1140896877.0899999</v>
          </cell>
          <cell r="I129">
            <v>1141256793.7566667</v>
          </cell>
          <cell r="J129">
            <v>1141616710.4233332</v>
          </cell>
          <cell r="K129">
            <v>1141976627.0899999</v>
          </cell>
          <cell r="L129">
            <v>1142336543.7566667</v>
          </cell>
          <cell r="M129">
            <v>1142696460.4233334</v>
          </cell>
          <cell r="N129">
            <v>1143056377.0900002</v>
          </cell>
          <cell r="O129">
            <v>1143416293.7566667</v>
          </cell>
          <cell r="P129">
            <v>1143776210.4233334</v>
          </cell>
          <cell r="Q129">
            <v>1144136127.0900002</v>
          </cell>
          <cell r="R129">
            <v>1167221195.6866512</v>
          </cell>
          <cell r="S129">
            <v>1190306264.2833023</v>
          </cell>
          <cell r="T129">
            <v>1213391332.8799534</v>
          </cell>
          <cell r="U129">
            <v>1236476401.4766047</v>
          </cell>
          <cell r="V129">
            <v>1259561470.0732558</v>
          </cell>
          <cell r="W129">
            <v>1282646538.6699069</v>
          </cell>
          <cell r="X129">
            <v>1305731607.2665582</v>
          </cell>
          <cell r="Y129">
            <v>1328816675.8632092</v>
          </cell>
          <cell r="Z129">
            <v>1351901744.4598603</v>
          </cell>
          <cell r="AA129">
            <v>1374986813.0565114</v>
          </cell>
        </row>
        <row r="130">
          <cell r="D130">
            <v>211031635.65000001</v>
          </cell>
          <cell r="E130">
            <v>211031635.65000001</v>
          </cell>
          <cell r="F130">
            <v>211031635.65000001</v>
          </cell>
          <cell r="G130">
            <v>211031635.65000001</v>
          </cell>
          <cell r="H130">
            <v>211031635.65000001</v>
          </cell>
          <cell r="I130">
            <v>211031635.65000001</v>
          </cell>
          <cell r="J130">
            <v>211031635.65000001</v>
          </cell>
          <cell r="K130">
            <v>211031635.65000001</v>
          </cell>
          <cell r="L130">
            <v>211031635.65000001</v>
          </cell>
          <cell r="M130">
            <v>211031635.65000001</v>
          </cell>
          <cell r="N130">
            <v>211031635.65000001</v>
          </cell>
          <cell r="O130">
            <v>211031635.65000001</v>
          </cell>
          <cell r="P130">
            <v>211031635.65000001</v>
          </cell>
          <cell r="Q130">
            <v>211031635.65000001</v>
          </cell>
          <cell r="R130">
            <v>211031635.65000001</v>
          </cell>
          <cell r="S130">
            <v>211031635.65000001</v>
          </cell>
          <cell r="T130">
            <v>211031635.65000001</v>
          </cell>
          <cell r="U130">
            <v>211031635.65000001</v>
          </cell>
          <cell r="V130">
            <v>211031635.65000001</v>
          </cell>
          <cell r="W130">
            <v>211031635.65000001</v>
          </cell>
          <cell r="X130">
            <v>211031635.65000001</v>
          </cell>
          <cell r="Y130">
            <v>211031635.65000001</v>
          </cell>
          <cell r="Z130">
            <v>211031635.65000001</v>
          </cell>
          <cell r="AA130">
            <v>211031635.65000001</v>
          </cell>
        </row>
        <row r="131">
          <cell r="D131">
            <v>7743712.8700000001</v>
          </cell>
          <cell r="E131">
            <v>7743712.8700000001</v>
          </cell>
          <cell r="F131">
            <v>7743712.8700000001</v>
          </cell>
          <cell r="G131">
            <v>7743712.8700000001</v>
          </cell>
          <cell r="H131">
            <v>7743712.8700000001</v>
          </cell>
          <cell r="I131">
            <v>7743712.8700000001</v>
          </cell>
          <cell r="J131">
            <v>7743712.8700000001</v>
          </cell>
          <cell r="K131">
            <v>7743712.8700000001</v>
          </cell>
          <cell r="L131">
            <v>7743712.8700000001</v>
          </cell>
          <cell r="M131">
            <v>7743712.8700000001</v>
          </cell>
          <cell r="N131">
            <v>7743712.8700000001</v>
          </cell>
          <cell r="O131">
            <v>7743712.8700000001</v>
          </cell>
          <cell r="P131">
            <v>7743712.8700000001</v>
          </cell>
          <cell r="Q131">
            <v>7743712.8700000001</v>
          </cell>
          <cell r="R131">
            <v>7743712.8700000001</v>
          </cell>
          <cell r="S131">
            <v>7743712.8700000001</v>
          </cell>
          <cell r="T131">
            <v>7743712.8700000001</v>
          </cell>
          <cell r="U131">
            <v>7743712.8700000001</v>
          </cell>
          <cell r="V131">
            <v>7743712.8700000001</v>
          </cell>
          <cell r="W131">
            <v>7743712.8700000001</v>
          </cell>
          <cell r="X131">
            <v>7743712.8700000001</v>
          </cell>
          <cell r="Y131">
            <v>7743712.8700000001</v>
          </cell>
          <cell r="Z131">
            <v>7743712.8700000001</v>
          </cell>
          <cell r="AA131">
            <v>7743712.8700000001</v>
          </cell>
        </row>
        <row r="132">
          <cell r="D132">
            <v>8025732.8200000003</v>
          </cell>
          <cell r="E132">
            <v>8025732.8200000003</v>
          </cell>
          <cell r="F132">
            <v>8025732.8200000003</v>
          </cell>
          <cell r="G132">
            <v>8025732.8200000003</v>
          </cell>
          <cell r="H132">
            <v>8025732.8200000003</v>
          </cell>
          <cell r="I132">
            <v>8025732.8200000003</v>
          </cell>
          <cell r="J132">
            <v>8025732.8200000003</v>
          </cell>
          <cell r="K132">
            <v>8025732.8200000003</v>
          </cell>
          <cell r="L132">
            <v>8025732.8200000003</v>
          </cell>
          <cell r="M132">
            <v>8025732.8200000003</v>
          </cell>
          <cell r="N132">
            <v>8025732.8200000003</v>
          </cell>
          <cell r="O132">
            <v>8025732.8200000003</v>
          </cell>
          <cell r="P132">
            <v>8025732.8200000003</v>
          </cell>
          <cell r="Q132">
            <v>8025732.8200000003</v>
          </cell>
          <cell r="R132">
            <v>8025732.8200000003</v>
          </cell>
          <cell r="S132">
            <v>8025732.8200000003</v>
          </cell>
          <cell r="T132">
            <v>8025732.8200000003</v>
          </cell>
          <cell r="U132">
            <v>8025732.8200000003</v>
          </cell>
          <cell r="V132">
            <v>8025732.8200000003</v>
          </cell>
          <cell r="W132">
            <v>8025732.8200000003</v>
          </cell>
          <cell r="X132">
            <v>8025732.8200000003</v>
          </cell>
          <cell r="Y132">
            <v>8025732.8200000003</v>
          </cell>
          <cell r="Z132">
            <v>8025732.8200000003</v>
          </cell>
          <cell r="AA132">
            <v>8025732.8200000003</v>
          </cell>
        </row>
        <row r="133">
          <cell r="D133">
            <v>2088843.88</v>
          </cell>
          <cell r="E133">
            <v>2088843.88</v>
          </cell>
          <cell r="F133">
            <v>2088843.88</v>
          </cell>
          <cell r="G133">
            <v>2088843.88</v>
          </cell>
          <cell r="H133">
            <v>2088843.88</v>
          </cell>
          <cell r="I133">
            <v>2088843.88</v>
          </cell>
          <cell r="J133">
            <v>2088843.88</v>
          </cell>
          <cell r="K133">
            <v>2088843.88</v>
          </cell>
          <cell r="L133">
            <v>2088843.88</v>
          </cell>
          <cell r="M133">
            <v>2088843.88</v>
          </cell>
          <cell r="N133">
            <v>2088843.88</v>
          </cell>
          <cell r="O133">
            <v>2088843.88</v>
          </cell>
          <cell r="P133">
            <v>2088843.88</v>
          </cell>
          <cell r="Q133">
            <v>2088843.88</v>
          </cell>
          <cell r="R133">
            <v>2088843.88</v>
          </cell>
          <cell r="S133">
            <v>2088843.88</v>
          </cell>
          <cell r="T133">
            <v>2088843.88</v>
          </cell>
          <cell r="U133">
            <v>2088843.88</v>
          </cell>
          <cell r="V133">
            <v>2088843.88</v>
          </cell>
          <cell r="W133">
            <v>2088843.88</v>
          </cell>
          <cell r="X133">
            <v>2088843.88</v>
          </cell>
          <cell r="Y133">
            <v>2088843.88</v>
          </cell>
          <cell r="Z133">
            <v>2088843.88</v>
          </cell>
          <cell r="AA133">
            <v>2088843.88</v>
          </cell>
        </row>
        <row r="134">
          <cell r="D134">
            <v>46138693.700000003</v>
          </cell>
          <cell r="E134">
            <v>46138693.700000003</v>
          </cell>
          <cell r="F134">
            <v>46138693.700000003</v>
          </cell>
          <cell r="G134">
            <v>46138693.700000003</v>
          </cell>
          <cell r="H134">
            <v>46138693.700000003</v>
          </cell>
          <cell r="I134">
            <v>46138693.700000003</v>
          </cell>
          <cell r="J134">
            <v>46138693.700000003</v>
          </cell>
          <cell r="K134">
            <v>46138693.700000003</v>
          </cell>
          <cell r="L134">
            <v>46138693.700000003</v>
          </cell>
          <cell r="M134">
            <v>46138693.700000003</v>
          </cell>
          <cell r="N134">
            <v>46138693.700000003</v>
          </cell>
          <cell r="O134">
            <v>46138693.700000003</v>
          </cell>
          <cell r="P134">
            <v>46138693.700000003</v>
          </cell>
          <cell r="Q134">
            <v>46138693.700000003</v>
          </cell>
          <cell r="R134">
            <v>46138693.700000003</v>
          </cell>
          <cell r="S134">
            <v>46138693.700000003</v>
          </cell>
          <cell r="T134">
            <v>46138693.700000003</v>
          </cell>
          <cell r="U134">
            <v>46138693.700000003</v>
          </cell>
          <cell r="V134">
            <v>46138693.700000003</v>
          </cell>
          <cell r="W134">
            <v>46138693.700000003</v>
          </cell>
          <cell r="X134">
            <v>46138693.700000003</v>
          </cell>
          <cell r="Y134">
            <v>46138693.700000003</v>
          </cell>
          <cell r="Z134">
            <v>46138693.700000003</v>
          </cell>
          <cell r="AA134">
            <v>46138693.700000003</v>
          </cell>
        </row>
        <row r="135">
          <cell r="D135">
            <v>275028618.92000002</v>
          </cell>
          <cell r="E135">
            <v>275028618.92000002</v>
          </cell>
          <cell r="F135">
            <v>275028618.92000002</v>
          </cell>
          <cell r="G135">
            <v>275028618.92000002</v>
          </cell>
          <cell r="H135">
            <v>275028618.92000002</v>
          </cell>
          <cell r="I135">
            <v>275028618.92000002</v>
          </cell>
          <cell r="J135">
            <v>275028618.92000002</v>
          </cell>
          <cell r="K135">
            <v>275028618.92000002</v>
          </cell>
          <cell r="L135">
            <v>275028618.92000002</v>
          </cell>
          <cell r="M135">
            <v>275028618.92000002</v>
          </cell>
          <cell r="N135">
            <v>275028618.92000002</v>
          </cell>
          <cell r="O135">
            <v>275028618.92000002</v>
          </cell>
          <cell r="P135">
            <v>275028618.92000002</v>
          </cell>
          <cell r="Q135">
            <v>275028618.92000002</v>
          </cell>
          <cell r="R135">
            <v>275028618.92000002</v>
          </cell>
          <cell r="S135">
            <v>275028618.92000002</v>
          </cell>
          <cell r="T135">
            <v>275028618.92000002</v>
          </cell>
          <cell r="U135">
            <v>275028618.92000002</v>
          </cell>
          <cell r="V135">
            <v>275028618.92000002</v>
          </cell>
          <cell r="W135">
            <v>275028618.92000002</v>
          </cell>
          <cell r="X135">
            <v>275028618.92000002</v>
          </cell>
          <cell r="Y135">
            <v>275028618.92000002</v>
          </cell>
          <cell r="Z135">
            <v>275028618.92000002</v>
          </cell>
          <cell r="AA135">
            <v>275028618.92000002</v>
          </cell>
        </row>
        <row r="136">
          <cell r="D136">
            <v>133857599.81</v>
          </cell>
          <cell r="E136">
            <v>133857599.81</v>
          </cell>
          <cell r="F136">
            <v>133857599.81</v>
          </cell>
          <cell r="G136">
            <v>133857599.81</v>
          </cell>
          <cell r="H136">
            <v>133857599.81</v>
          </cell>
          <cell r="I136">
            <v>133857599.81</v>
          </cell>
          <cell r="J136">
            <v>133857599.81</v>
          </cell>
          <cell r="K136">
            <v>133857599.81</v>
          </cell>
          <cell r="L136">
            <v>133857599.81</v>
          </cell>
          <cell r="M136">
            <v>133857599.81</v>
          </cell>
          <cell r="N136">
            <v>133857599.81</v>
          </cell>
          <cell r="O136">
            <v>133857599.81</v>
          </cell>
          <cell r="P136">
            <v>133857599.81</v>
          </cell>
          <cell r="Q136">
            <v>133857599.81</v>
          </cell>
          <cell r="R136">
            <v>133857599.81</v>
          </cell>
          <cell r="S136">
            <v>133857599.81</v>
          </cell>
          <cell r="T136">
            <v>133857599.81</v>
          </cell>
          <cell r="U136">
            <v>133857599.81</v>
          </cell>
          <cell r="V136">
            <v>133857599.81</v>
          </cell>
          <cell r="W136">
            <v>133857599.81</v>
          </cell>
          <cell r="X136">
            <v>133857599.81</v>
          </cell>
          <cell r="Y136">
            <v>133857599.81</v>
          </cell>
          <cell r="Z136">
            <v>133857599.81</v>
          </cell>
          <cell r="AA136">
            <v>133857599.81</v>
          </cell>
        </row>
        <row r="137">
          <cell r="D137">
            <v>13912421.92</v>
          </cell>
          <cell r="E137">
            <v>13912421.92</v>
          </cell>
          <cell r="F137">
            <v>13912421.92</v>
          </cell>
          <cell r="G137">
            <v>13912421.92</v>
          </cell>
          <cell r="H137">
            <v>13912421.92</v>
          </cell>
          <cell r="I137">
            <v>13912421.92</v>
          </cell>
          <cell r="J137">
            <v>13912421.92</v>
          </cell>
          <cell r="K137">
            <v>13912421.92</v>
          </cell>
          <cell r="L137">
            <v>13912421.92</v>
          </cell>
          <cell r="M137">
            <v>13912421.92</v>
          </cell>
          <cell r="N137">
            <v>13912421.92</v>
          </cell>
          <cell r="O137">
            <v>13912421.92</v>
          </cell>
          <cell r="P137">
            <v>13912421.92</v>
          </cell>
          <cell r="Q137">
            <v>13912421.92</v>
          </cell>
          <cell r="R137">
            <v>13912421.92</v>
          </cell>
          <cell r="S137">
            <v>13912421.92</v>
          </cell>
          <cell r="T137">
            <v>13912421.92</v>
          </cell>
          <cell r="U137">
            <v>13912421.92</v>
          </cell>
          <cell r="V137">
            <v>13912421.92</v>
          </cell>
          <cell r="W137">
            <v>13912421.92</v>
          </cell>
          <cell r="X137">
            <v>13912421.92</v>
          </cell>
          <cell r="Y137">
            <v>13912421.92</v>
          </cell>
          <cell r="Z137">
            <v>13912421.92</v>
          </cell>
          <cell r="AA137">
            <v>13912421.92</v>
          </cell>
        </row>
        <row r="138">
          <cell r="D138">
            <v>148635819.02000001</v>
          </cell>
          <cell r="E138">
            <v>148635819.02000001</v>
          </cell>
          <cell r="F138">
            <v>148635819.02000001</v>
          </cell>
          <cell r="G138">
            <v>148635819.02000001</v>
          </cell>
          <cell r="H138">
            <v>148635819.02000001</v>
          </cell>
          <cell r="I138">
            <v>148635819.02000001</v>
          </cell>
          <cell r="J138">
            <v>148635819.02000001</v>
          </cell>
          <cell r="K138">
            <v>148635819.02000001</v>
          </cell>
          <cell r="L138">
            <v>148635819.02000001</v>
          </cell>
          <cell r="M138">
            <v>148635819.02000001</v>
          </cell>
          <cell r="N138">
            <v>148635819.02000001</v>
          </cell>
          <cell r="O138">
            <v>148635819.02000001</v>
          </cell>
          <cell r="P138">
            <v>148635819.02000001</v>
          </cell>
          <cell r="Q138">
            <v>148635819.02000001</v>
          </cell>
          <cell r="R138">
            <v>148635819.02000001</v>
          </cell>
          <cell r="S138">
            <v>148635819.02000001</v>
          </cell>
          <cell r="T138">
            <v>148635819.02000001</v>
          </cell>
          <cell r="U138">
            <v>148635819.02000001</v>
          </cell>
          <cell r="V138">
            <v>148635819.02000001</v>
          </cell>
          <cell r="W138">
            <v>148635819.02000001</v>
          </cell>
          <cell r="X138">
            <v>148635819.02000001</v>
          </cell>
          <cell r="Y138">
            <v>148635819.02000001</v>
          </cell>
          <cell r="Z138">
            <v>148635819.02000001</v>
          </cell>
          <cell r="AA138">
            <v>148635819.02000001</v>
          </cell>
        </row>
        <row r="139">
          <cell r="D139">
            <v>113228205.56</v>
          </cell>
          <cell r="E139">
            <v>113228205.56</v>
          </cell>
          <cell r="F139">
            <v>113228205.56</v>
          </cell>
          <cell r="G139">
            <v>113228205.56</v>
          </cell>
          <cell r="H139">
            <v>113228205.56</v>
          </cell>
          <cell r="I139">
            <v>113228205.56</v>
          </cell>
          <cell r="J139">
            <v>113228205.56</v>
          </cell>
          <cell r="K139">
            <v>113228205.56</v>
          </cell>
          <cell r="L139">
            <v>113228205.56</v>
          </cell>
          <cell r="M139">
            <v>113228205.56</v>
          </cell>
          <cell r="N139">
            <v>113228205.56</v>
          </cell>
          <cell r="O139">
            <v>113228205.56</v>
          </cell>
          <cell r="P139">
            <v>113228205.56</v>
          </cell>
          <cell r="Q139">
            <v>113228205.56</v>
          </cell>
          <cell r="R139">
            <v>113228205.56</v>
          </cell>
          <cell r="S139">
            <v>113228205.56</v>
          </cell>
          <cell r="T139">
            <v>113228205.56</v>
          </cell>
          <cell r="U139">
            <v>113228205.56</v>
          </cell>
          <cell r="V139">
            <v>113228205.56</v>
          </cell>
          <cell r="W139">
            <v>113228205.56</v>
          </cell>
          <cell r="X139">
            <v>113228205.56</v>
          </cell>
          <cell r="Y139">
            <v>113228205.56</v>
          </cell>
          <cell r="Z139">
            <v>113228205.56</v>
          </cell>
          <cell r="AA139">
            <v>113228205.56</v>
          </cell>
        </row>
        <row r="140">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row>
        <row r="141">
          <cell r="D141">
            <v>409634046.31</v>
          </cell>
          <cell r="E141">
            <v>409634046.31</v>
          </cell>
          <cell r="F141">
            <v>409634046.31</v>
          </cell>
          <cell r="G141">
            <v>409634046.31</v>
          </cell>
          <cell r="H141">
            <v>409634046.31</v>
          </cell>
          <cell r="I141">
            <v>409634046.31</v>
          </cell>
          <cell r="J141">
            <v>409634046.31</v>
          </cell>
          <cell r="K141">
            <v>409634046.31</v>
          </cell>
          <cell r="L141">
            <v>409634046.31</v>
          </cell>
          <cell r="M141">
            <v>409634046.31</v>
          </cell>
          <cell r="N141">
            <v>409634046.31</v>
          </cell>
          <cell r="O141">
            <v>409634046.31</v>
          </cell>
          <cell r="P141">
            <v>409634046.31</v>
          </cell>
          <cell r="Q141">
            <v>409634046.31</v>
          </cell>
          <cell r="R141">
            <v>409634046.31</v>
          </cell>
          <cell r="S141">
            <v>409634046.31</v>
          </cell>
          <cell r="T141">
            <v>409634046.31</v>
          </cell>
          <cell r="U141">
            <v>409634046.31</v>
          </cell>
          <cell r="V141">
            <v>409634046.31</v>
          </cell>
          <cell r="W141">
            <v>409634046.31</v>
          </cell>
          <cell r="X141">
            <v>409634046.31</v>
          </cell>
          <cell r="Y141">
            <v>409634046.31</v>
          </cell>
          <cell r="Z141">
            <v>409634046.31</v>
          </cell>
          <cell r="AA141">
            <v>409634046.31</v>
          </cell>
        </row>
        <row r="142">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row>
        <row r="143">
          <cell r="D143">
            <v>33638877.150000006</v>
          </cell>
          <cell r="E143">
            <v>31430476.590000007</v>
          </cell>
          <cell r="F143">
            <v>30130072.190000009</v>
          </cell>
          <cell r="G143">
            <v>28649531.320000008</v>
          </cell>
          <cell r="H143">
            <v>26898949.150000006</v>
          </cell>
          <cell r="I143">
            <v>23388212.780000005</v>
          </cell>
          <cell r="J143">
            <v>19485241.030000005</v>
          </cell>
          <cell r="K143">
            <v>7881856.5300000049</v>
          </cell>
          <cell r="L143">
            <v>967376.32000000495</v>
          </cell>
          <cell r="M143">
            <v>198485.69000000495</v>
          </cell>
          <cell r="N143">
            <v>140939.17000000496</v>
          </cell>
          <cell r="O143">
            <v>4.9476511776447296E-9</v>
          </cell>
          <cell r="P143">
            <v>4.9476511776447296E-9</v>
          </cell>
          <cell r="Q143">
            <v>4.9476511776447296E-9</v>
          </cell>
          <cell r="R143">
            <v>1418433.3333333384</v>
          </cell>
          <cell r="S143">
            <v>2836866.6666666716</v>
          </cell>
          <cell r="T143">
            <v>4255300.0000000056</v>
          </cell>
          <cell r="U143">
            <v>5673733.3333333395</v>
          </cell>
          <cell r="V143">
            <v>7092166.6666666735</v>
          </cell>
          <cell r="W143">
            <v>8510600.0000000075</v>
          </cell>
          <cell r="X143">
            <v>9929033.3333333414</v>
          </cell>
          <cell r="Y143">
            <v>11347466.666666675</v>
          </cell>
          <cell r="Z143">
            <v>12765900.000000009</v>
          </cell>
          <cell r="AA143">
            <v>14184333.333333343</v>
          </cell>
        </row>
        <row r="144">
          <cell r="D144">
            <v>30258722.120000001</v>
          </cell>
          <cell r="E144">
            <v>25511503.289999999</v>
          </cell>
          <cell r="F144">
            <v>22415475.34</v>
          </cell>
          <cell r="G144">
            <v>19944736.420000002</v>
          </cell>
          <cell r="H144">
            <v>17521688.640000001</v>
          </cell>
          <cell r="I144">
            <v>15738670.92</v>
          </cell>
          <cell r="J144">
            <v>13568146.07</v>
          </cell>
          <cell r="K144">
            <v>12135795.699999999</v>
          </cell>
          <cell r="L144">
            <v>11254379.34</v>
          </cell>
          <cell r="M144">
            <v>10822314.49</v>
          </cell>
          <cell r="N144">
            <v>10623461.130000001</v>
          </cell>
          <cell r="O144">
            <v>10611461.130000001</v>
          </cell>
          <cell r="P144">
            <v>10561461.130000001</v>
          </cell>
          <cell r="Q144">
            <v>9771360.8300000001</v>
          </cell>
          <cell r="R144">
            <v>10095952.966666667</v>
          </cell>
          <cell r="S144">
            <v>10597433.683333334</v>
          </cell>
          <cell r="T144">
            <v>10884502.08</v>
          </cell>
          <cell r="U144">
            <v>11226083.806666667</v>
          </cell>
          <cell r="V144">
            <v>9834384.3833333328</v>
          </cell>
          <cell r="W144">
            <v>7071907.3799999999</v>
          </cell>
          <cell r="X144">
            <v>5622400.5466666669</v>
          </cell>
          <cell r="Y144">
            <v>5819941.2833333332</v>
          </cell>
          <cell r="Z144">
            <v>6494822.0599999996</v>
          </cell>
          <cell r="AA144">
            <v>7092166.666666666</v>
          </cell>
        </row>
        <row r="145">
          <cell r="D145">
            <v>62900199.109999999</v>
          </cell>
          <cell r="E145">
            <v>61074930.969999999</v>
          </cell>
          <cell r="F145">
            <v>59421252.189999998</v>
          </cell>
          <cell r="G145">
            <v>58612132.449999996</v>
          </cell>
          <cell r="H145">
            <v>58147674.459999993</v>
          </cell>
          <cell r="I145">
            <v>58147674.459999993</v>
          </cell>
          <cell r="J145">
            <v>58147674.459999993</v>
          </cell>
          <cell r="K145">
            <v>58147674.459999993</v>
          </cell>
          <cell r="L145">
            <v>58097674.459999993</v>
          </cell>
          <cell r="M145">
            <v>57996007.059999995</v>
          </cell>
          <cell r="N145">
            <v>57891007.059999995</v>
          </cell>
          <cell r="O145">
            <v>56102497.289999992</v>
          </cell>
          <cell r="P145">
            <v>52218860.219999991</v>
          </cell>
          <cell r="Q145">
            <v>48682236.139999993</v>
          </cell>
          <cell r="R145">
            <v>43493315.973333329</v>
          </cell>
          <cell r="S145">
            <v>40648263.766666666</v>
          </cell>
          <cell r="T145">
            <v>37467578.5</v>
          </cell>
          <cell r="U145">
            <v>36049767.803333335</v>
          </cell>
          <cell r="V145">
            <v>36049290.466666669</v>
          </cell>
          <cell r="W145">
            <v>36479722.75</v>
          </cell>
          <cell r="X145">
            <v>36888130.923333332</v>
          </cell>
          <cell r="Y145">
            <v>35782536.796666667</v>
          </cell>
          <cell r="Z145">
            <v>33221559.629999999</v>
          </cell>
          <cell r="AA145">
            <v>32670217.733333334</v>
          </cell>
        </row>
        <row r="146">
          <cell r="D146">
            <v>25156977.359999999</v>
          </cell>
          <cell r="E146">
            <v>25156977.359999999</v>
          </cell>
          <cell r="F146">
            <v>25156977.359999999</v>
          </cell>
          <cell r="G146">
            <v>25156977.359999999</v>
          </cell>
          <cell r="H146">
            <v>25156977.359999999</v>
          </cell>
          <cell r="I146">
            <v>25156977.359999999</v>
          </cell>
          <cell r="J146">
            <v>25156977.359999999</v>
          </cell>
          <cell r="K146">
            <v>25156977.359999999</v>
          </cell>
          <cell r="L146">
            <v>25156977.359999999</v>
          </cell>
          <cell r="M146">
            <v>25156977.359999999</v>
          </cell>
          <cell r="N146">
            <v>25156977.359999999</v>
          </cell>
          <cell r="O146">
            <v>24631253.599999998</v>
          </cell>
          <cell r="P146">
            <v>24185438.149999999</v>
          </cell>
          <cell r="Q146">
            <v>23514109.27</v>
          </cell>
          <cell r="R146">
            <v>22297363.066666666</v>
          </cell>
          <cell r="S146">
            <v>22479704.373333335</v>
          </cell>
          <cell r="T146">
            <v>22967283</v>
          </cell>
          <cell r="U146">
            <v>23618148.626666665</v>
          </cell>
          <cell r="V146">
            <v>24277365.293333333</v>
          </cell>
          <cell r="W146">
            <v>24936581.960000001</v>
          </cell>
          <cell r="X146">
            <v>25550798.626666669</v>
          </cell>
          <cell r="Y146">
            <v>25844894.023333337</v>
          </cell>
          <cell r="Z146">
            <v>23925510.880000003</v>
          </cell>
          <cell r="AA146">
            <v>23653298.67666667</v>
          </cell>
        </row>
        <row r="147">
          <cell r="D147">
            <v>79285233.650000006</v>
          </cell>
          <cell r="E147">
            <v>79285233.650000006</v>
          </cell>
          <cell r="F147">
            <v>79285233.650000006</v>
          </cell>
          <cell r="G147">
            <v>79285233.650000006</v>
          </cell>
          <cell r="H147">
            <v>79285233.650000006</v>
          </cell>
          <cell r="I147">
            <v>79285233.650000006</v>
          </cell>
          <cell r="J147">
            <v>79285233.650000006</v>
          </cell>
          <cell r="K147">
            <v>79285233.650000006</v>
          </cell>
          <cell r="L147">
            <v>79285233.650000006</v>
          </cell>
          <cell r="M147">
            <v>79285233.650000006</v>
          </cell>
          <cell r="N147">
            <v>79285233.650000006</v>
          </cell>
          <cell r="O147">
            <v>79285233.650000006</v>
          </cell>
          <cell r="P147">
            <v>79244770.430000007</v>
          </cell>
          <cell r="Q147">
            <v>79244770.430000007</v>
          </cell>
          <cell r="R147">
            <v>81372420.430000007</v>
          </cell>
          <cell r="S147">
            <v>83500070.430000007</v>
          </cell>
          <cell r="T147">
            <v>85627720.430000007</v>
          </cell>
          <cell r="U147">
            <v>87755370.430000007</v>
          </cell>
          <cell r="V147">
            <v>89883020.430000007</v>
          </cell>
          <cell r="W147">
            <v>92010670.430000007</v>
          </cell>
          <cell r="X147">
            <v>94138320.430000007</v>
          </cell>
          <cell r="Y147">
            <v>96265970.430000007</v>
          </cell>
          <cell r="Z147">
            <v>98393620.430000007</v>
          </cell>
          <cell r="AA147">
            <v>100471270.43000001</v>
          </cell>
        </row>
        <row r="148">
          <cell r="D148">
            <v>196651.76</v>
          </cell>
          <cell r="E148">
            <v>196651.76</v>
          </cell>
          <cell r="F148">
            <v>196651.76</v>
          </cell>
          <cell r="G148">
            <v>158020.06</v>
          </cell>
          <cell r="H148">
            <v>158020.06</v>
          </cell>
          <cell r="I148">
            <v>137374.38</v>
          </cell>
          <cell r="J148">
            <v>137374.38</v>
          </cell>
          <cell r="K148">
            <v>110043.1</v>
          </cell>
          <cell r="L148">
            <v>110043.1</v>
          </cell>
          <cell r="M148">
            <v>44342.44</v>
          </cell>
          <cell r="N148">
            <v>44342.44</v>
          </cell>
          <cell r="O148">
            <v>16842.440000000002</v>
          </cell>
          <cell r="P148">
            <v>16842.440000000002</v>
          </cell>
          <cell r="Q148">
            <v>16842.440000000002</v>
          </cell>
          <cell r="R148">
            <v>16842.440000000002</v>
          </cell>
          <cell r="S148">
            <v>16842.440000000002</v>
          </cell>
          <cell r="T148">
            <v>16842.440000000002</v>
          </cell>
          <cell r="U148">
            <v>16842.440000000002</v>
          </cell>
          <cell r="V148">
            <v>16842.440000000002</v>
          </cell>
          <cell r="W148">
            <v>16842.440000000002</v>
          </cell>
          <cell r="X148">
            <v>16842.440000000002</v>
          </cell>
          <cell r="Y148">
            <v>16842.440000000002</v>
          </cell>
          <cell r="Z148">
            <v>0</v>
          </cell>
          <cell r="AA148">
            <v>0</v>
          </cell>
        </row>
        <row r="149">
          <cell r="D149">
            <v>2142851.6599999997</v>
          </cell>
          <cell r="E149">
            <v>1496293.8499999996</v>
          </cell>
          <cell r="F149">
            <v>597894.5699999996</v>
          </cell>
          <cell r="G149">
            <v>369191.58999999962</v>
          </cell>
          <cell r="H149">
            <v>200397.43999999962</v>
          </cell>
          <cell r="I149">
            <v>-3.7834979593753815E-10</v>
          </cell>
          <cell r="J149">
            <v>-3.7834979593753815E-10</v>
          </cell>
          <cell r="K149">
            <v>-3.7834979593753815E-10</v>
          </cell>
          <cell r="L149">
            <v>-3.7834979593753815E-10</v>
          </cell>
          <cell r="M149">
            <v>-3.7834979593753815E-10</v>
          </cell>
          <cell r="N149">
            <v>-3.7834979593753815E-10</v>
          </cell>
          <cell r="O149">
            <v>-3.7834979593753815E-10</v>
          </cell>
          <cell r="P149">
            <v>-3.7834979593753815E-10</v>
          </cell>
          <cell r="Q149">
            <v>-3.7834979593753815E-10</v>
          </cell>
          <cell r="R149">
            <v>709216.6666666664</v>
          </cell>
          <cell r="S149">
            <v>1418433.333333333</v>
          </cell>
          <cell r="T149">
            <v>2127650</v>
          </cell>
          <cell r="U149">
            <v>2836866.666666667</v>
          </cell>
          <cell r="V149">
            <v>3546083.333333334</v>
          </cell>
          <cell r="W149">
            <v>4255300.0000000009</v>
          </cell>
          <cell r="X149">
            <v>4964516.6666666679</v>
          </cell>
          <cell r="Y149">
            <v>5673733.3333333349</v>
          </cell>
          <cell r="Z149">
            <v>6382950.0000000019</v>
          </cell>
          <cell r="AA149">
            <v>7092166.6666666688</v>
          </cell>
        </row>
        <row r="150">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row>
        <row r="151">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D152">
            <v>233579512.81</v>
          </cell>
          <cell r="E152">
            <v>224152067.47</v>
          </cell>
          <cell r="F152">
            <v>217203557.05999997</v>
          </cell>
          <cell r="G152">
            <v>212175822.84999999</v>
          </cell>
          <cell r="H152">
            <v>207368940.75999999</v>
          </cell>
          <cell r="I152">
            <v>201854143.55000001</v>
          </cell>
          <cell r="J152">
            <v>195780646.94999999</v>
          </cell>
          <cell r="K152">
            <v>182717580.79999998</v>
          </cell>
          <cell r="L152">
            <v>174871684.22999999</v>
          </cell>
          <cell r="M152">
            <v>173503360.69</v>
          </cell>
          <cell r="N152">
            <v>173141960.81</v>
          </cell>
          <cell r="O152">
            <v>170647288.11000001</v>
          </cell>
          <cell r="P152">
            <v>166227372.37</v>
          </cell>
          <cell r="Q152">
            <v>161229319.11000001</v>
          </cell>
          <cell r="R152">
            <v>159403544.87666667</v>
          </cell>
          <cell r="S152">
            <v>161497614.69333336</v>
          </cell>
          <cell r="T152">
            <v>163346876.45000002</v>
          </cell>
          <cell r="U152">
            <v>167176813.10666665</v>
          </cell>
          <cell r="V152">
            <v>170699153.01333335</v>
          </cell>
          <cell r="W152">
            <v>173281624.96000001</v>
          </cell>
          <cell r="X152">
            <v>177110042.96666667</v>
          </cell>
          <cell r="Y152">
            <v>180751384.97333336</v>
          </cell>
          <cell r="Z152">
            <v>181184363.00000003</v>
          </cell>
          <cell r="AA152">
            <v>185163453.50666669</v>
          </cell>
        </row>
        <row r="153">
          <cell r="D153">
            <v>169625526.53</v>
          </cell>
          <cell r="E153">
            <v>173936833.88261268</v>
          </cell>
          <cell r="F153">
            <v>181206360.74164751</v>
          </cell>
          <cell r="G153">
            <v>191817130.59294125</v>
          </cell>
          <cell r="H153">
            <v>205246513.04773909</v>
          </cell>
          <cell r="I153">
            <v>205246513.04773909</v>
          </cell>
          <cell r="J153">
            <v>205246513.04773909</v>
          </cell>
          <cell r="K153">
            <v>205246513.04773909</v>
          </cell>
          <cell r="L153">
            <v>205246513.04773909</v>
          </cell>
          <cell r="M153">
            <v>206174216.68275866</v>
          </cell>
          <cell r="N153">
            <v>213981345.89114463</v>
          </cell>
          <cell r="O153">
            <v>223308853.73672181</v>
          </cell>
          <cell r="P153">
            <v>233332570.66497457</v>
          </cell>
          <cell r="Q153">
            <v>238936833.88261265</v>
          </cell>
          <cell r="R153">
            <v>238936833.88261265</v>
          </cell>
          <cell r="S153">
            <v>238936833.88261265</v>
          </cell>
          <cell r="T153">
            <v>238936833.88261265</v>
          </cell>
          <cell r="U153">
            <v>238936833.88261265</v>
          </cell>
          <cell r="V153">
            <v>238936833.88261265</v>
          </cell>
          <cell r="W153">
            <v>238936833.88261265</v>
          </cell>
          <cell r="X153">
            <v>238936833.88261265</v>
          </cell>
          <cell r="Y153">
            <v>238936833.88261265</v>
          </cell>
          <cell r="Z153">
            <v>238936833.88261265</v>
          </cell>
          <cell r="AA153">
            <v>238936833.88261265</v>
          </cell>
        </row>
        <row r="154">
          <cell r="D154">
            <v>92604190.969999999</v>
          </cell>
          <cell r="E154">
            <v>92604190.969999999</v>
          </cell>
          <cell r="F154">
            <v>92604190.969999999</v>
          </cell>
          <cell r="G154">
            <v>92604190.969999999</v>
          </cell>
          <cell r="H154">
            <v>92604190.969999999</v>
          </cell>
          <cell r="I154">
            <v>92604190.969999999</v>
          </cell>
          <cell r="J154">
            <v>92604190.969999999</v>
          </cell>
          <cell r="K154">
            <v>92604190.969999999</v>
          </cell>
          <cell r="L154">
            <v>92604190.969999999</v>
          </cell>
          <cell r="M154">
            <v>92604190.969999999</v>
          </cell>
          <cell r="N154">
            <v>92604190.969999999</v>
          </cell>
          <cell r="O154">
            <v>92604190.969999999</v>
          </cell>
          <cell r="P154">
            <v>92604190.969999999</v>
          </cell>
          <cell r="Q154">
            <v>92604190.969999999</v>
          </cell>
          <cell r="R154">
            <v>92604190.969999999</v>
          </cell>
          <cell r="S154">
            <v>92604190.969999999</v>
          </cell>
          <cell r="T154">
            <v>92604190.969999999</v>
          </cell>
          <cell r="U154">
            <v>92604190.969999999</v>
          </cell>
          <cell r="V154">
            <v>92604190.969999999</v>
          </cell>
          <cell r="W154">
            <v>92604190.969999999</v>
          </cell>
          <cell r="X154">
            <v>92604190.969999999</v>
          </cell>
          <cell r="Y154">
            <v>92604190.969999999</v>
          </cell>
          <cell r="Z154">
            <v>92604190.969999999</v>
          </cell>
          <cell r="AA154">
            <v>92604190.969999999</v>
          </cell>
        </row>
        <row r="155">
          <cell r="D155">
            <v>486203582.49000001</v>
          </cell>
          <cell r="E155">
            <v>498703582.49000001</v>
          </cell>
          <cell r="F155">
            <v>501095256.93880689</v>
          </cell>
          <cell r="G155">
            <v>503303100.38362586</v>
          </cell>
          <cell r="H155">
            <v>503918213.39715433</v>
          </cell>
          <cell r="I155">
            <v>504356793.7292335</v>
          </cell>
          <cell r="J155">
            <v>504418429.29649407</v>
          </cell>
          <cell r="K155">
            <v>504530240.35285699</v>
          </cell>
          <cell r="L155">
            <v>505031575.37206763</v>
          </cell>
          <cell r="M155">
            <v>505336789.88230556</v>
          </cell>
          <cell r="N155">
            <v>508475602.17901367</v>
          </cell>
          <cell r="O155">
            <v>513112585.73748994</v>
          </cell>
          <cell r="P155">
            <v>518244779.80491126</v>
          </cell>
          <cell r="Q155">
            <v>520088582.49000001</v>
          </cell>
          <cell r="R155">
            <v>520088582.49000001</v>
          </cell>
          <cell r="S155">
            <v>520088582.49000001</v>
          </cell>
          <cell r="T155">
            <v>520088582.49000001</v>
          </cell>
          <cell r="U155">
            <v>520088582.49000001</v>
          </cell>
          <cell r="V155">
            <v>520088582.49000001</v>
          </cell>
          <cell r="W155">
            <v>520088582.49000001</v>
          </cell>
          <cell r="X155">
            <v>520088582.49000001</v>
          </cell>
          <cell r="Y155">
            <v>520088582.49000001</v>
          </cell>
          <cell r="Z155">
            <v>520088582.49000001</v>
          </cell>
          <cell r="AA155">
            <v>520088582.49000001</v>
          </cell>
        </row>
        <row r="156">
          <cell r="D156">
            <v>748433299.99000001</v>
          </cell>
          <cell r="E156">
            <v>765244607.34261274</v>
          </cell>
          <cell r="F156">
            <v>774905808.6504544</v>
          </cell>
          <cell r="G156">
            <v>787724421.94656706</v>
          </cell>
          <cell r="H156">
            <v>801768917.41489339</v>
          </cell>
          <cell r="I156">
            <v>802207497.74697256</v>
          </cell>
          <cell r="J156">
            <v>802269133.31423306</v>
          </cell>
          <cell r="K156">
            <v>802380944.37059605</v>
          </cell>
          <cell r="L156">
            <v>802882279.38980675</v>
          </cell>
          <cell r="M156">
            <v>804115197.53506422</v>
          </cell>
          <cell r="N156">
            <v>815061139.04015827</v>
          </cell>
          <cell r="O156">
            <v>829025630.44421172</v>
          </cell>
          <cell r="P156">
            <v>844181541.43988585</v>
          </cell>
          <cell r="Q156">
            <v>851629607.34261262</v>
          </cell>
          <cell r="R156">
            <v>851629607.34261262</v>
          </cell>
          <cell r="S156">
            <v>851629607.34261262</v>
          </cell>
          <cell r="T156">
            <v>851629607.34261262</v>
          </cell>
          <cell r="U156">
            <v>851629607.34261262</v>
          </cell>
          <cell r="V156">
            <v>851629607.34261262</v>
          </cell>
          <cell r="W156">
            <v>851629607.34261262</v>
          </cell>
          <cell r="X156">
            <v>851629607.34261262</v>
          </cell>
          <cell r="Y156">
            <v>851629607.34261262</v>
          </cell>
          <cell r="Z156">
            <v>851629607.34261262</v>
          </cell>
          <cell r="AA156">
            <v>851629607.34261262</v>
          </cell>
        </row>
        <row r="157">
          <cell r="D157">
            <v>2819283160</v>
          </cell>
          <cell r="E157">
            <v>2853167022.0126128</v>
          </cell>
          <cell r="F157">
            <v>2858039296.2437878</v>
          </cell>
          <cell r="G157">
            <v>2867989758.6632338</v>
          </cell>
          <cell r="H157">
            <v>2879386955.3748932</v>
          </cell>
          <cell r="I157">
            <v>2876470321.8303056</v>
          </cell>
          <cell r="J157">
            <v>2872618044.1308994</v>
          </cell>
          <cell r="K157">
            <v>2861826372.3705959</v>
          </cell>
          <cell r="L157">
            <v>2856641394.1531401</v>
          </cell>
          <cell r="M157">
            <v>2858665572.0917311</v>
          </cell>
          <cell r="N157">
            <v>2871409697.0501585</v>
          </cell>
          <cell r="O157">
            <v>2885039099.0875449</v>
          </cell>
          <cell r="P157">
            <v>2897934677.6765528</v>
          </cell>
          <cell r="Q157">
            <v>2902544273.6526127</v>
          </cell>
          <cell r="R157">
            <v>2924130018.0886149</v>
          </cell>
          <cell r="S157">
            <v>2949635606.5746174</v>
          </cell>
          <cell r="T157">
            <v>2974896387.0006189</v>
          </cell>
          <cell r="U157">
            <v>3002137842.3266215</v>
          </cell>
          <cell r="V157">
            <v>3029071700.9026237</v>
          </cell>
          <cell r="W157">
            <v>3055065691.5186257</v>
          </cell>
          <cell r="X157">
            <v>3082305628.1946282</v>
          </cell>
          <cell r="Y157">
            <v>3109358488.8706303</v>
          </cell>
          <cell r="Z157">
            <v>3133202985.5666323</v>
          </cell>
          <cell r="AA157">
            <v>3160593594.7426348</v>
          </cell>
        </row>
        <row r="158">
          <cell r="D158">
            <v>4796618579.0499992</v>
          </cell>
          <cell r="E158">
            <v>4825652441.0626125</v>
          </cell>
          <cell r="F158">
            <v>4844705396.288826</v>
          </cell>
          <cell r="G158">
            <v>4874597087.9249535</v>
          </cell>
          <cell r="H158">
            <v>4922281857.1129961</v>
          </cell>
          <cell r="I158">
            <v>4948149465.3965988</v>
          </cell>
          <cell r="J158">
            <v>4981255895.6760855</v>
          </cell>
          <cell r="K158">
            <v>4995375230.3649025</v>
          </cell>
          <cell r="L158">
            <v>4996833436.1080036</v>
          </cell>
          <cell r="M158">
            <v>4997255369.4475183</v>
          </cell>
          <cell r="N158">
            <v>5005472505.9062824</v>
          </cell>
          <cell r="O158">
            <v>5033186277.4289436</v>
          </cell>
          <cell r="P158">
            <v>5057769009.1269436</v>
          </cell>
          <cell r="Q158">
            <v>5075098692.7026129</v>
          </cell>
          <cell r="R158">
            <v>5112924656.5007267</v>
          </cell>
          <cell r="S158">
            <v>5154670464.3488407</v>
          </cell>
          <cell r="T158">
            <v>5196171464.1369534</v>
          </cell>
          <cell r="U158">
            <v>5239653138.8250675</v>
          </cell>
          <cell r="V158">
            <v>5282827216.7631817</v>
          </cell>
          <cell r="W158">
            <v>5325061426.7412958</v>
          </cell>
          <cell r="X158">
            <v>5368541582.7794094</v>
          </cell>
          <cell r="Y158">
            <v>5411834662.817524</v>
          </cell>
          <cell r="Z158">
            <v>5451919378.8756371</v>
          </cell>
          <cell r="AA158">
            <v>5495550207.4137516</v>
          </cell>
        </row>
        <row r="159">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23000000</v>
          </cell>
          <cell r="T159">
            <v>0</v>
          </cell>
          <cell r="U159">
            <v>16000000</v>
          </cell>
          <cell r="V159">
            <v>36000000</v>
          </cell>
          <cell r="W159">
            <v>9000000</v>
          </cell>
          <cell r="X159">
            <v>27000000</v>
          </cell>
          <cell r="Y159">
            <v>49000000</v>
          </cell>
          <cell r="Z159">
            <v>24000000</v>
          </cell>
          <cell r="AA159">
            <v>42000000</v>
          </cell>
        </row>
        <row r="160">
          <cell r="D160">
            <v>-58884525.210000001</v>
          </cell>
          <cell r="E160">
            <v>-58884525.210000001</v>
          </cell>
          <cell r="F160">
            <v>-58884525.210000001</v>
          </cell>
          <cell r="G160">
            <v>-58884525.210000001</v>
          </cell>
          <cell r="H160">
            <v>-58884525.210000001</v>
          </cell>
          <cell r="I160">
            <v>-58884525.210000001</v>
          </cell>
          <cell r="J160">
            <v>-58884525.210000001</v>
          </cell>
          <cell r="K160">
            <v>-58884525.210000001</v>
          </cell>
          <cell r="L160">
            <v>-58884525.210000001</v>
          </cell>
          <cell r="M160">
            <v>-58884525.210000001</v>
          </cell>
          <cell r="N160">
            <v>-58884525.210000001</v>
          </cell>
          <cell r="O160">
            <v>-58884525.210000001</v>
          </cell>
          <cell r="P160">
            <v>-58884525.210000001</v>
          </cell>
          <cell r="Q160">
            <v>-58884525.210000001</v>
          </cell>
          <cell r="R160">
            <v>-58884525.210000001</v>
          </cell>
          <cell r="S160">
            <v>-58884525.210000001</v>
          </cell>
          <cell r="T160">
            <v>-58884525.210000001</v>
          </cell>
          <cell r="U160">
            <v>-58884525.210000001</v>
          </cell>
          <cell r="V160">
            <v>-58884525.210000001</v>
          </cell>
          <cell r="W160">
            <v>-58884525.210000001</v>
          </cell>
          <cell r="X160">
            <v>-58884525.210000001</v>
          </cell>
          <cell r="Y160">
            <v>-58884525.210000001</v>
          </cell>
          <cell r="Z160">
            <v>-58884525.210000001</v>
          </cell>
          <cell r="AA160">
            <v>-58884525.210000001</v>
          </cell>
        </row>
        <row r="161">
          <cell r="D161">
            <v>-0.12000100000000002</v>
          </cell>
          <cell r="E161">
            <v>-0.12000100000000002</v>
          </cell>
          <cell r="F161">
            <v>-0.12000100000000002</v>
          </cell>
          <cell r="G161">
            <v>-0.12000100000000002</v>
          </cell>
          <cell r="H161">
            <v>-0.12000100000000002</v>
          </cell>
          <cell r="I161">
            <v>-0.12000100000000002</v>
          </cell>
          <cell r="J161">
            <v>-0.12000100000000002</v>
          </cell>
          <cell r="K161">
            <v>-0.12000100000000002</v>
          </cell>
          <cell r="L161">
            <v>-0.12000100000000002</v>
          </cell>
          <cell r="M161">
            <v>-0.12000100000000002</v>
          </cell>
          <cell r="N161">
            <v>-0.12000100000000002</v>
          </cell>
          <cell r="O161">
            <v>-0.12000100000000002</v>
          </cell>
          <cell r="P161">
            <v>-0.12000100000000002</v>
          </cell>
          <cell r="Q161">
            <v>-0.12000100000000002</v>
          </cell>
          <cell r="R161">
            <v>-0.12000100000000002</v>
          </cell>
          <cell r="S161">
            <v>-0.12000100000000002</v>
          </cell>
          <cell r="T161">
            <v>-0.12000100000000002</v>
          </cell>
          <cell r="U161">
            <v>-0.12000100000000002</v>
          </cell>
          <cell r="V161">
            <v>-0.12000100000000002</v>
          </cell>
          <cell r="W161">
            <v>-0.12000100000000002</v>
          </cell>
          <cell r="X161">
            <v>-0.12000100000000002</v>
          </cell>
          <cell r="Y161">
            <v>-0.12000100000000002</v>
          </cell>
          <cell r="Z161">
            <v>-0.12000100000000002</v>
          </cell>
          <cell r="AA161">
            <v>-0.12000100000000002</v>
          </cell>
        </row>
        <row r="162">
          <cell r="D162">
            <v>92185473.180000007</v>
          </cell>
          <cell r="E162">
            <v>92185473.180000007</v>
          </cell>
          <cell r="F162">
            <v>82359991.736910045</v>
          </cell>
          <cell r="G162">
            <v>82868150.494724214</v>
          </cell>
          <cell r="H162">
            <v>83678791.570920944</v>
          </cell>
          <cell r="I162">
            <v>84118540.911742181</v>
          </cell>
          <cell r="J162">
            <v>84681350.226493463</v>
          </cell>
          <cell r="K162">
            <v>84921378.91620335</v>
          </cell>
          <cell r="L162">
            <v>84946168.413836062</v>
          </cell>
          <cell r="M162">
            <v>84953341.28060782</v>
          </cell>
          <cell r="N162">
            <v>85093032.600406811</v>
          </cell>
          <cell r="O162">
            <v>85564166.716292053</v>
          </cell>
          <cell r="P162">
            <v>85982073.155158043</v>
          </cell>
          <cell r="Q162">
            <v>86276677.775944427</v>
          </cell>
          <cell r="R162">
            <v>86919719.160512358</v>
          </cell>
          <cell r="S162">
            <v>87629397.893930301</v>
          </cell>
          <cell r="T162">
            <v>88334914.890328214</v>
          </cell>
          <cell r="U162">
            <v>89074103.360026151</v>
          </cell>
          <cell r="V162">
            <v>89808062.684974089</v>
          </cell>
          <cell r="W162">
            <v>90526044.25460203</v>
          </cell>
          <cell r="X162">
            <v>91265206.907249972</v>
          </cell>
          <cell r="Y162">
            <v>92001189.267897919</v>
          </cell>
          <cell r="Z162">
            <v>92682629.440885842</v>
          </cell>
          <cell r="AA162">
            <v>93424353.526033789</v>
          </cell>
        </row>
        <row r="163">
          <cell r="D163">
            <v>54596836</v>
          </cell>
          <cell r="E163">
            <v>54596836</v>
          </cell>
          <cell r="F163">
            <v>57545065.144000001</v>
          </cell>
          <cell r="G163">
            <v>57545065.144000001</v>
          </cell>
          <cell r="H163">
            <v>57545065.144000001</v>
          </cell>
          <cell r="I163">
            <v>57545065.144000001</v>
          </cell>
          <cell r="J163">
            <v>57545065.144000001</v>
          </cell>
          <cell r="K163">
            <v>57545065.144000001</v>
          </cell>
          <cell r="L163">
            <v>57545065.144000001</v>
          </cell>
          <cell r="M163">
            <v>57545065.144000001</v>
          </cell>
          <cell r="N163">
            <v>57545065.144000001</v>
          </cell>
          <cell r="O163">
            <v>57545065.144000001</v>
          </cell>
          <cell r="P163">
            <v>57545065.144000001</v>
          </cell>
          <cell r="Q163">
            <v>57545065.144000001</v>
          </cell>
          <cell r="R163">
            <v>60652498.661775999</v>
          </cell>
          <cell r="S163">
            <v>60652498.661775999</v>
          </cell>
          <cell r="T163">
            <v>60652498.661775999</v>
          </cell>
          <cell r="U163">
            <v>60652498.661775999</v>
          </cell>
          <cell r="V163">
            <v>60652498.661775999</v>
          </cell>
          <cell r="W163">
            <v>60652498.661775999</v>
          </cell>
          <cell r="X163">
            <v>60652498.661775999</v>
          </cell>
          <cell r="Y163">
            <v>60652498.661775999</v>
          </cell>
          <cell r="Z163">
            <v>60652498.661775999</v>
          </cell>
          <cell r="AA163">
            <v>60652498.661775999</v>
          </cell>
        </row>
        <row r="164">
          <cell r="D164">
            <v>60781944</v>
          </cell>
          <cell r="E164">
            <v>60781944</v>
          </cell>
          <cell r="F164">
            <v>63927409.601999998</v>
          </cell>
          <cell r="G164">
            <v>63927409.601999998</v>
          </cell>
          <cell r="H164">
            <v>63927409.601999998</v>
          </cell>
          <cell r="I164">
            <v>63927409.601999998</v>
          </cell>
          <cell r="J164">
            <v>63927409.601999998</v>
          </cell>
          <cell r="K164">
            <v>63927409.601999998</v>
          </cell>
          <cell r="L164">
            <v>63927409.601999998</v>
          </cell>
          <cell r="M164">
            <v>63927409.601999998</v>
          </cell>
          <cell r="N164">
            <v>63927409.601999998</v>
          </cell>
          <cell r="O164">
            <v>63927409.601999998</v>
          </cell>
          <cell r="P164">
            <v>63927409.601999998</v>
          </cell>
          <cell r="Q164">
            <v>63927409.601999998</v>
          </cell>
          <cell r="R164">
            <v>67235653.048903495</v>
          </cell>
          <cell r="S164">
            <v>67235653.048903495</v>
          </cell>
          <cell r="T164">
            <v>67235653.048903495</v>
          </cell>
          <cell r="U164">
            <v>67235653.048903495</v>
          </cell>
          <cell r="V164">
            <v>67235653.048903495</v>
          </cell>
          <cell r="W164">
            <v>67235653.048903495</v>
          </cell>
          <cell r="X164">
            <v>67235653.048903495</v>
          </cell>
          <cell r="Y164">
            <v>67235653.048903495</v>
          </cell>
          <cell r="Z164">
            <v>67235653.048903495</v>
          </cell>
          <cell r="AA164">
            <v>67235653.048903495</v>
          </cell>
        </row>
        <row r="165">
          <cell r="D165">
            <v>36077742</v>
          </cell>
          <cell r="E165">
            <v>36077742</v>
          </cell>
          <cell r="F165">
            <v>36077742</v>
          </cell>
          <cell r="G165">
            <v>36077742</v>
          </cell>
          <cell r="H165">
            <v>36077742</v>
          </cell>
          <cell r="I165">
            <v>36077742</v>
          </cell>
          <cell r="J165">
            <v>36077742</v>
          </cell>
          <cell r="K165">
            <v>36077742</v>
          </cell>
          <cell r="L165">
            <v>36077742</v>
          </cell>
          <cell r="M165">
            <v>36077742</v>
          </cell>
          <cell r="N165">
            <v>37944765.148500003</v>
          </cell>
          <cell r="O165">
            <v>37944765.148500003</v>
          </cell>
          <cell r="P165">
            <v>37944765.148500003</v>
          </cell>
          <cell r="Q165">
            <v>37944765.148500003</v>
          </cell>
          <cell r="R165">
            <v>37944765.148500003</v>
          </cell>
          <cell r="S165">
            <v>37944765.148500003</v>
          </cell>
          <cell r="T165">
            <v>37944765.148500003</v>
          </cell>
          <cell r="U165">
            <v>37944765.148500003</v>
          </cell>
          <cell r="V165">
            <v>37944765.148500003</v>
          </cell>
          <cell r="W165">
            <v>37944765.148500003</v>
          </cell>
          <cell r="X165">
            <v>37944765.148500003</v>
          </cell>
          <cell r="Y165">
            <v>37944765.148500003</v>
          </cell>
          <cell r="Z165">
            <v>39908406.744934879</v>
          </cell>
          <cell r="AA165">
            <v>39908406.744934879</v>
          </cell>
        </row>
        <row r="166">
          <cell r="D166">
            <v>44803050</v>
          </cell>
          <cell r="E166">
            <v>47222414.700000003</v>
          </cell>
          <cell r="F166">
            <v>47222414.700000003</v>
          </cell>
          <cell r="G166">
            <v>47222414.700000003</v>
          </cell>
          <cell r="H166">
            <v>47222414.700000003</v>
          </cell>
          <cell r="I166">
            <v>47222414.700000003</v>
          </cell>
          <cell r="J166">
            <v>47222414.700000003</v>
          </cell>
          <cell r="K166">
            <v>47222414.700000003</v>
          </cell>
          <cell r="L166">
            <v>47222414.700000003</v>
          </cell>
          <cell r="M166">
            <v>47222414.700000003</v>
          </cell>
          <cell r="N166">
            <v>47222414.700000003</v>
          </cell>
          <cell r="O166">
            <v>47222414.700000003</v>
          </cell>
          <cell r="P166">
            <v>47222414.700000003</v>
          </cell>
          <cell r="Q166">
            <v>49772425.093800001</v>
          </cell>
          <cell r="R166">
            <v>49772425.093800001</v>
          </cell>
          <cell r="S166">
            <v>49772425.093800001</v>
          </cell>
          <cell r="T166">
            <v>49772425.093800001</v>
          </cell>
          <cell r="U166">
            <v>49772425.093800001</v>
          </cell>
          <cell r="V166">
            <v>49772425.093800001</v>
          </cell>
          <cell r="W166">
            <v>49772425.093800001</v>
          </cell>
          <cell r="X166">
            <v>49772425.093800001</v>
          </cell>
          <cell r="Y166">
            <v>49772425.093800001</v>
          </cell>
          <cell r="Z166">
            <v>49772425.093800001</v>
          </cell>
          <cell r="AA166">
            <v>49772425.093800001</v>
          </cell>
        </row>
        <row r="167">
          <cell r="D167">
            <v>39469964.240000002</v>
          </cell>
          <cell r="E167">
            <v>39944338.308176577</v>
          </cell>
          <cell r="F167">
            <v>40012550.14741303</v>
          </cell>
          <cell r="G167">
            <v>40151856.621285275</v>
          </cell>
          <cell r="H167">
            <v>40311417.375248507</v>
          </cell>
          <cell r="I167">
            <v>40270584.505624279</v>
          </cell>
          <cell r="J167">
            <v>40216652.617832594</v>
          </cell>
          <cell r="K167">
            <v>40065569.213188343</v>
          </cell>
          <cell r="L167">
            <v>39992979.518143959</v>
          </cell>
          <cell r="M167">
            <v>40021318.009284236</v>
          </cell>
          <cell r="N167">
            <v>40199735.758702219</v>
          </cell>
          <cell r="O167">
            <v>40390547.387225628</v>
          </cell>
          <cell r="P167">
            <v>40571085.487471737</v>
          </cell>
          <cell r="Q167">
            <v>40635619.831136577</v>
          </cell>
          <cell r="R167">
            <v>40937820.253240608</v>
          </cell>
          <cell r="S167">
            <v>41294898.492044643</v>
          </cell>
          <cell r="T167">
            <v>41648549.418008663</v>
          </cell>
          <cell r="U167">
            <v>42029929.792572699</v>
          </cell>
          <cell r="V167">
            <v>42407003.812636733</v>
          </cell>
          <cell r="W167">
            <v>42770919.681260765</v>
          </cell>
          <cell r="X167">
            <v>43152278.7947248</v>
          </cell>
          <cell r="Y167">
            <v>43531018.844188824</v>
          </cell>
          <cell r="Z167">
            <v>43864841.797932856</v>
          </cell>
          <cell r="AA167">
            <v>44248310.32639689</v>
          </cell>
        </row>
        <row r="168">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row>
        <row r="169">
          <cell r="D169">
            <v>-11832.91</v>
          </cell>
          <cell r="E169">
            <v>-11832.91</v>
          </cell>
          <cell r="F169">
            <v>-11832.91</v>
          </cell>
          <cell r="G169">
            <v>-11832.91</v>
          </cell>
          <cell r="H169">
            <v>-11832.91</v>
          </cell>
          <cell r="I169">
            <v>-11832.91</v>
          </cell>
          <cell r="J169">
            <v>-11832.91</v>
          </cell>
          <cell r="K169">
            <v>-11832.91</v>
          </cell>
          <cell r="L169">
            <v>-11832.91</v>
          </cell>
          <cell r="M169">
            <v>-11832.91</v>
          </cell>
          <cell r="N169">
            <v>-11832.91</v>
          </cell>
          <cell r="O169">
            <v>-11832.91</v>
          </cell>
          <cell r="P169">
            <v>-11832.91</v>
          </cell>
          <cell r="Q169">
            <v>-11832.91</v>
          </cell>
          <cell r="R169">
            <v>-11832.91</v>
          </cell>
          <cell r="S169">
            <v>-11832.91</v>
          </cell>
          <cell r="T169">
            <v>-11832.91</v>
          </cell>
          <cell r="U169">
            <v>-11832.91</v>
          </cell>
          <cell r="V169">
            <v>-11832.91</v>
          </cell>
          <cell r="W169">
            <v>-11832.91</v>
          </cell>
          <cell r="X169">
            <v>-11832.91</v>
          </cell>
          <cell r="Y169">
            <v>-11832.91</v>
          </cell>
          <cell r="Z169">
            <v>-11832.91</v>
          </cell>
          <cell r="AA169">
            <v>-11832.91</v>
          </cell>
        </row>
        <row r="170">
          <cell r="D170">
            <v>269018651.17999899</v>
          </cell>
          <cell r="E170">
            <v>271912389.94817555</v>
          </cell>
          <cell r="F170">
            <v>268248815.09032205</v>
          </cell>
          <cell r="G170">
            <v>268896280.32200843</v>
          </cell>
          <cell r="H170">
            <v>269866482.15216839</v>
          </cell>
          <cell r="I170">
            <v>270265398.62336546</v>
          </cell>
          <cell r="J170">
            <v>270774276.05032504</v>
          </cell>
          <cell r="K170">
            <v>270863221.33539069</v>
          </cell>
          <cell r="L170">
            <v>270815421.13797897</v>
          </cell>
          <cell r="M170">
            <v>270850932.49589103</v>
          </cell>
          <cell r="N170">
            <v>273036064.71360803</v>
          </cell>
          <cell r="O170">
            <v>273698010.45801663</v>
          </cell>
          <cell r="P170">
            <v>274296454.99712878</v>
          </cell>
          <cell r="Q170">
            <v>277205604.35537994</v>
          </cell>
          <cell r="R170">
            <v>284566523.12673146</v>
          </cell>
          <cell r="S170">
            <v>308633280.09895343</v>
          </cell>
          <cell r="T170">
            <v>286692448.02131534</v>
          </cell>
          <cell r="U170">
            <v>303813016.86557734</v>
          </cell>
          <cell r="V170">
            <v>324924050.21058929</v>
          </cell>
          <cell r="W170">
            <v>299005947.64884126</v>
          </cell>
          <cell r="X170">
            <v>318126469.41495323</v>
          </cell>
          <cell r="Y170">
            <v>341241191.8250652</v>
          </cell>
          <cell r="Z170">
            <v>319220096.54823202</v>
          </cell>
          <cell r="AA170">
            <v>338345289.16184402</v>
          </cell>
        </row>
        <row r="171">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row>
        <row r="173">
          <cell r="D173">
            <v>5065637230.2299986</v>
          </cell>
          <cell r="E173">
            <v>5097564831.010788</v>
          </cell>
          <cell r="F173">
            <v>5112954211.3791485</v>
          </cell>
          <cell r="G173">
            <v>5143493368.2469616</v>
          </cell>
          <cell r="H173">
            <v>5192148339.2651644</v>
          </cell>
          <cell r="I173">
            <v>5218414864.0199642</v>
          </cell>
          <cell r="J173">
            <v>5252030171.7264109</v>
          </cell>
          <cell r="K173">
            <v>5266238451.7002935</v>
          </cell>
          <cell r="L173">
            <v>5267648857.2459822</v>
          </cell>
          <cell r="M173">
            <v>5268106301.943409</v>
          </cell>
          <cell r="N173">
            <v>5278508570.6198902</v>
          </cell>
          <cell r="O173">
            <v>5306884287.88696</v>
          </cell>
          <cell r="P173">
            <v>5332065464.1240721</v>
          </cell>
          <cell r="Q173">
            <v>5352304297.0579929</v>
          </cell>
          <cell r="R173">
            <v>5397491179.6274586</v>
          </cell>
          <cell r="S173">
            <v>5463303744.447794</v>
          </cell>
          <cell r="T173">
            <v>5482863912.1582689</v>
          </cell>
          <cell r="U173">
            <v>5543466155.6906452</v>
          </cell>
          <cell r="V173">
            <v>5607751266.9737711</v>
          </cell>
          <cell r="W173">
            <v>5624067374.3901367</v>
          </cell>
          <cell r="X173">
            <v>5686668052.1943626</v>
          </cell>
          <cell r="Y173">
            <v>5753075854.6425896</v>
          </cell>
          <cell r="Z173">
            <v>5771139475.4238691</v>
          </cell>
          <cell r="AA173">
            <v>5833895496.5755959</v>
          </cell>
        </row>
        <row r="176">
          <cell r="D176">
            <v>218709783.84</v>
          </cell>
          <cell r="E176">
            <v>218709783.84</v>
          </cell>
          <cell r="F176">
            <v>218709783.84</v>
          </cell>
          <cell r="G176">
            <v>218709783.84</v>
          </cell>
          <cell r="H176">
            <v>218709783.84</v>
          </cell>
          <cell r="I176">
            <v>218709783.84</v>
          </cell>
          <cell r="J176">
            <v>218709783.84</v>
          </cell>
          <cell r="K176">
            <v>218709783.84</v>
          </cell>
          <cell r="L176">
            <v>218709783.84</v>
          </cell>
          <cell r="M176">
            <v>218709783.84</v>
          </cell>
          <cell r="N176">
            <v>218709783.84</v>
          </cell>
          <cell r="O176">
            <v>218709783.84</v>
          </cell>
          <cell r="P176">
            <v>218709783.84</v>
          </cell>
          <cell r="Q176">
            <v>218709783.84</v>
          </cell>
          <cell r="R176">
            <v>218709783.84</v>
          </cell>
          <cell r="S176">
            <v>218709783.84</v>
          </cell>
          <cell r="T176">
            <v>218709783.84</v>
          </cell>
          <cell r="U176">
            <v>218709783.84</v>
          </cell>
          <cell r="V176">
            <v>218709783.84</v>
          </cell>
          <cell r="W176">
            <v>218709783.84</v>
          </cell>
          <cell r="X176">
            <v>218709783.84</v>
          </cell>
          <cell r="Y176">
            <v>218709783.84</v>
          </cell>
          <cell r="Z176">
            <v>218709783.84</v>
          </cell>
          <cell r="AA176">
            <v>218709783.84</v>
          </cell>
        </row>
        <row r="177">
          <cell r="D177">
            <v>5369000.1224166667</v>
          </cell>
          <cell r="E177">
            <v>5380185.539338368</v>
          </cell>
          <cell r="F177">
            <v>5391394.2592119901</v>
          </cell>
          <cell r="G177">
            <v>5402626.3305853484</v>
          </cell>
          <cell r="H177">
            <v>5413881.8021074012</v>
          </cell>
          <cell r="I177">
            <v>5425160.7225284586</v>
          </cell>
          <cell r="J177">
            <v>5436463.1407003924</v>
          </cell>
          <cell r="K177">
            <v>5447789.1055768514</v>
          </cell>
          <cell r="L177">
            <v>5459138.6662134696</v>
          </cell>
          <cell r="M177">
            <v>5470511.8717680806</v>
          </cell>
          <cell r="N177">
            <v>5481908.7715009311</v>
          </cell>
          <cell r="O177">
            <v>5493329.414774891</v>
          </cell>
          <cell r="P177">
            <v>5504773.8510556724</v>
          </cell>
          <cell r="Q177">
            <v>5516242.1299120383</v>
          </cell>
          <cell r="R177">
            <v>5527734.3010160215</v>
          </cell>
          <cell r="S177">
            <v>5539250.4141431386</v>
          </cell>
          <cell r="T177">
            <v>5550790.5191726033</v>
          </cell>
          <cell r="U177">
            <v>5562354.6660875464</v>
          </cell>
          <cell r="V177">
            <v>5573942.9049752289</v>
          </cell>
          <cell r="W177">
            <v>5585555.2860272611</v>
          </cell>
          <cell r="X177">
            <v>5597191.859539818</v>
          </cell>
          <cell r="Y177">
            <v>5608852.6759138592</v>
          </cell>
          <cell r="Z177">
            <v>5620537.7856553467</v>
          </cell>
          <cell r="AA177">
            <v>5632247.2393754618</v>
          </cell>
        </row>
        <row r="178">
          <cell r="D178">
            <v>0</v>
          </cell>
          <cell r="E178">
            <v>-2688183</v>
          </cell>
          <cell r="F178">
            <v>-36431864.939999998</v>
          </cell>
          <cell r="G178">
            <v>-36431864.939999998</v>
          </cell>
          <cell r="H178">
            <v>-36431864.939999998</v>
          </cell>
          <cell r="I178">
            <v>-36431864.939999998</v>
          </cell>
          <cell r="J178">
            <v>-36431864.939999998</v>
          </cell>
          <cell r="K178">
            <v>-36431864.939999998</v>
          </cell>
          <cell r="L178">
            <v>-36431864.939999998</v>
          </cell>
          <cell r="M178">
            <v>-36431864.939999998</v>
          </cell>
          <cell r="N178">
            <v>-38506335.104999997</v>
          </cell>
          <cell r="O178">
            <v>-38506335.104999997</v>
          </cell>
          <cell r="P178">
            <v>-38506335.104999997</v>
          </cell>
          <cell r="Q178">
            <v>-41339679.986999996</v>
          </cell>
          <cell r="R178">
            <v>-48468209.947754994</v>
          </cell>
          <cell r="S178">
            <v>-48468209.947754994</v>
          </cell>
          <cell r="T178">
            <v>-48468209.947754994</v>
          </cell>
          <cell r="U178">
            <v>-48468209.947754994</v>
          </cell>
          <cell r="V178">
            <v>-48468209.947754994</v>
          </cell>
          <cell r="W178">
            <v>-48468209.947754994</v>
          </cell>
          <cell r="X178">
            <v>-48468209.947754994</v>
          </cell>
          <cell r="Y178">
            <v>-48468209.947754994</v>
          </cell>
          <cell r="Z178">
            <v>-50650033.943793744</v>
          </cell>
          <cell r="AA178">
            <v>-50650033.943793744</v>
          </cell>
        </row>
        <row r="180">
          <cell r="D180">
            <v>224078783.96241668</v>
          </cell>
          <cell r="E180">
            <v>221401786.37933838</v>
          </cell>
          <cell r="F180">
            <v>187669313.15921199</v>
          </cell>
          <cell r="G180">
            <v>187680545.23058537</v>
          </cell>
          <cell r="H180">
            <v>187691800.7021074</v>
          </cell>
          <cell r="I180">
            <v>187703079.62252846</v>
          </cell>
          <cell r="J180">
            <v>187714382.04070041</v>
          </cell>
          <cell r="K180">
            <v>187725708.00557685</v>
          </cell>
          <cell r="L180">
            <v>187737057.56621349</v>
          </cell>
          <cell r="M180">
            <v>187748430.77176809</v>
          </cell>
          <cell r="N180">
            <v>185685357.50650096</v>
          </cell>
          <cell r="O180">
            <v>185696778.14977491</v>
          </cell>
          <cell r="P180">
            <v>185708222.5860557</v>
          </cell>
          <cell r="Q180">
            <v>182886345.98291206</v>
          </cell>
          <cell r="R180">
            <v>175769308.19326103</v>
          </cell>
          <cell r="S180">
            <v>175780824.30638814</v>
          </cell>
          <cell r="T180">
            <v>175792364.4114176</v>
          </cell>
          <cell r="U180">
            <v>175803928.55833256</v>
          </cell>
          <cell r="V180">
            <v>175815516.79722023</v>
          </cell>
          <cell r="W180">
            <v>175827129.17827225</v>
          </cell>
          <cell r="X180">
            <v>175838765.7517848</v>
          </cell>
          <cell r="Y180">
            <v>175850426.56815886</v>
          </cell>
          <cell r="Z180">
            <v>173680287.68186161</v>
          </cell>
          <cell r="AA180">
            <v>173691997.13558173</v>
          </cell>
        </row>
        <row r="182">
          <cell r="D182">
            <v>5289716014.1924152</v>
          </cell>
          <cell r="E182">
            <v>5318966617.3901262</v>
          </cell>
          <cell r="F182">
            <v>5300623524.5383606</v>
          </cell>
          <cell r="G182">
            <v>5331173913.4775467</v>
          </cell>
          <cell r="H182">
            <v>5379840139.9672718</v>
          </cell>
          <cell r="I182">
            <v>5406117943.6424923</v>
          </cell>
          <cell r="J182">
            <v>5439744553.7671108</v>
          </cell>
          <cell r="K182">
            <v>5453964159.7058706</v>
          </cell>
          <cell r="L182">
            <v>5455385914.8121958</v>
          </cell>
          <cell r="M182">
            <v>5455854732.7151775</v>
          </cell>
          <cell r="N182">
            <v>5464193928.1263914</v>
          </cell>
          <cell r="O182">
            <v>5492581066.0367346</v>
          </cell>
          <cell r="P182">
            <v>5517773686.7101278</v>
          </cell>
          <cell r="Q182">
            <v>5535190643.040905</v>
          </cell>
          <cell r="R182">
            <v>5573260487.8207197</v>
          </cell>
          <cell r="S182">
            <v>5639084568.7541819</v>
          </cell>
          <cell r="T182">
            <v>5658656276.5696869</v>
          </cell>
          <cell r="U182">
            <v>5719270084.2489777</v>
          </cell>
          <cell r="V182">
            <v>5783566783.7709913</v>
          </cell>
          <cell r="W182">
            <v>5799894503.568409</v>
          </cell>
          <cell r="X182">
            <v>5862506817.9461479</v>
          </cell>
          <cell r="Y182">
            <v>5928926281.2107487</v>
          </cell>
          <cell r="Z182">
            <v>5944819763.105731</v>
          </cell>
          <cell r="AA182">
            <v>6007587493.7111778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9"/>
  <sheetViews>
    <sheetView tabSelected="1" zoomScaleNormal="100" workbookViewId="0">
      <selection activeCell="A2" sqref="A2:B2"/>
    </sheetView>
  </sheetViews>
  <sheetFormatPr defaultColWidth="68.140625" defaultRowHeight="15" x14ac:dyDescent="0.25"/>
  <cols>
    <col min="1" max="1" width="9.5703125" style="41" customWidth="1"/>
    <col min="2" max="2" width="18.140625" style="41" customWidth="1"/>
    <col min="3" max="3" width="68.140625" style="1"/>
    <col min="4" max="4" width="22.140625" style="1" bestFit="1" customWidth="1"/>
    <col min="5" max="5" width="13.5703125" style="39" bestFit="1" customWidth="1"/>
    <col min="6" max="6" width="16.5703125" style="1" customWidth="1"/>
    <col min="7" max="53" width="12.5703125" style="1" customWidth="1"/>
    <col min="54" max="16384" width="68.140625" style="1"/>
  </cols>
  <sheetData>
    <row r="1" spans="1:7" ht="15" customHeight="1" x14ac:dyDescent="0.25">
      <c r="A1" s="131" t="s">
        <v>5</v>
      </c>
      <c r="B1" s="138">
        <v>44197</v>
      </c>
      <c r="C1" s="190" t="s">
        <v>6</v>
      </c>
      <c r="D1" s="191"/>
      <c r="E1" s="130"/>
      <c r="F1" s="137">
        <v>44197</v>
      </c>
      <c r="G1" s="132"/>
    </row>
    <row r="2" spans="1:7" x14ac:dyDescent="0.25">
      <c r="A2" s="174" t="s">
        <v>7</v>
      </c>
      <c r="B2" s="175"/>
      <c r="C2" s="178" t="s">
        <v>9</v>
      </c>
      <c r="D2" s="179"/>
      <c r="E2" s="83"/>
      <c r="F2" s="83"/>
    </row>
    <row r="3" spans="1:7" ht="15.75" thickBot="1" x14ac:dyDescent="0.3">
      <c r="A3" s="176" t="s">
        <v>8</v>
      </c>
      <c r="B3" s="177"/>
      <c r="C3" s="180"/>
      <c r="D3" s="181"/>
      <c r="E3" s="147"/>
      <c r="F3" s="147"/>
    </row>
    <row r="4" spans="1:7" ht="32.25" customHeight="1" thickBot="1" x14ac:dyDescent="0.3">
      <c r="A4" s="148" t="s">
        <v>10</v>
      </c>
      <c r="B4" s="120" t="s">
        <v>11</v>
      </c>
      <c r="C4" s="182" t="s">
        <v>95</v>
      </c>
      <c r="D4" s="183"/>
      <c r="E4" s="149"/>
      <c r="F4" s="150"/>
    </row>
    <row r="5" spans="1:7" ht="15.75" thickBot="1" x14ac:dyDescent="0.3">
      <c r="A5" s="155"/>
      <c r="B5" s="156"/>
      <c r="C5" s="157"/>
      <c r="D5" s="158"/>
      <c r="E5" s="159"/>
      <c r="F5" s="160"/>
    </row>
    <row r="6" spans="1:7" x14ac:dyDescent="0.25">
      <c r="A6" s="151"/>
      <c r="B6" s="152">
        <v>10</v>
      </c>
      <c r="C6" s="121" t="s">
        <v>12</v>
      </c>
      <c r="D6" s="122" t="s">
        <v>13</v>
      </c>
      <c r="E6" s="153" t="s">
        <v>14</v>
      </c>
      <c r="F6" s="154" t="s">
        <v>15</v>
      </c>
    </row>
    <row r="7" spans="1:7" x14ac:dyDescent="0.25">
      <c r="A7" s="86">
        <v>1</v>
      </c>
      <c r="B7" s="44">
        <v>10</v>
      </c>
      <c r="C7" s="54" t="s">
        <v>16</v>
      </c>
      <c r="D7" s="13"/>
      <c r="E7" s="3">
        <v>0</v>
      </c>
      <c r="F7" s="74">
        <f>D7*(1-E7)</f>
        <v>0</v>
      </c>
    </row>
    <row r="8" spans="1:7" x14ac:dyDescent="0.25">
      <c r="A8" s="139">
        <v>2</v>
      </c>
      <c r="B8" s="140"/>
      <c r="C8" s="143" t="s">
        <v>0</v>
      </c>
      <c r="D8" s="166"/>
      <c r="E8" s="141">
        <v>0</v>
      </c>
      <c r="F8" s="142">
        <f>D8*(1-E8)</f>
        <v>0</v>
      </c>
    </row>
    <row r="9" spans="1:7" ht="15.75" customHeight="1" x14ac:dyDescent="0.25">
      <c r="A9" s="86">
        <v>3</v>
      </c>
      <c r="B9" s="44">
        <v>10</v>
      </c>
      <c r="C9" s="54" t="s">
        <v>17</v>
      </c>
      <c r="D9" s="13"/>
      <c r="E9" s="22">
        <v>0</v>
      </c>
      <c r="F9" s="74">
        <f>D9*(1-E9)</f>
        <v>0</v>
      </c>
    </row>
    <row r="10" spans="1:7" ht="39" x14ac:dyDescent="0.25">
      <c r="A10" s="86">
        <v>4</v>
      </c>
      <c r="B10" s="44">
        <v>10</v>
      </c>
      <c r="C10" s="134" t="s">
        <v>18</v>
      </c>
      <c r="D10" s="13"/>
      <c r="E10" s="3">
        <v>0</v>
      </c>
      <c r="F10" s="74">
        <f>D10*(1-E10)</f>
        <v>0</v>
      </c>
    </row>
    <row r="11" spans="1:7" ht="31.35" customHeight="1" x14ac:dyDescent="0.25">
      <c r="A11" s="86"/>
      <c r="B11" s="44">
        <v>11</v>
      </c>
      <c r="C11" s="56" t="s">
        <v>19</v>
      </c>
      <c r="D11" s="65"/>
      <c r="E11" s="43"/>
      <c r="F11" s="37"/>
    </row>
    <row r="12" spans="1:7" x14ac:dyDescent="0.25">
      <c r="A12" s="86"/>
      <c r="B12" s="44">
        <v>12</v>
      </c>
      <c r="C12" s="57" t="s">
        <v>20</v>
      </c>
      <c r="D12" s="66"/>
      <c r="E12" s="38"/>
      <c r="F12" s="12"/>
    </row>
    <row r="13" spans="1:7" ht="39" x14ac:dyDescent="0.25">
      <c r="A13" s="86">
        <v>5</v>
      </c>
      <c r="B13" s="44">
        <v>12</v>
      </c>
      <c r="C13" s="55" t="s">
        <v>21</v>
      </c>
      <c r="D13" s="13"/>
      <c r="E13" s="3">
        <v>0.15</v>
      </c>
      <c r="F13" s="74">
        <f>D13*(1-E13)</f>
        <v>0</v>
      </c>
    </row>
    <row r="14" spans="1:7" ht="15.75" customHeight="1" x14ac:dyDescent="0.25">
      <c r="A14" s="86">
        <v>6</v>
      </c>
      <c r="B14" s="44">
        <v>12</v>
      </c>
      <c r="C14" s="55" t="s">
        <v>22</v>
      </c>
      <c r="D14" s="13"/>
      <c r="E14" s="3">
        <v>0.15</v>
      </c>
      <c r="F14" s="74">
        <f>D14*(1-E14)</f>
        <v>0</v>
      </c>
    </row>
    <row r="15" spans="1:7" ht="15.75" customHeight="1" x14ac:dyDescent="0.25">
      <c r="A15" s="86">
        <v>7</v>
      </c>
      <c r="B15" s="44">
        <v>12</v>
      </c>
      <c r="C15" s="59" t="s">
        <v>23</v>
      </c>
      <c r="D15" s="13"/>
      <c r="E15" s="3">
        <v>0.15</v>
      </c>
      <c r="F15" s="74">
        <f>D15*(1-E15)</f>
        <v>0</v>
      </c>
    </row>
    <row r="16" spans="1:7" x14ac:dyDescent="0.25">
      <c r="A16" s="86"/>
      <c r="B16" s="44">
        <v>13</v>
      </c>
      <c r="C16" s="161" t="s">
        <v>24</v>
      </c>
      <c r="D16" s="66"/>
      <c r="E16" s="6"/>
      <c r="F16" s="12"/>
    </row>
    <row r="17" spans="1:7" ht="15.75" customHeight="1" x14ac:dyDescent="0.25">
      <c r="A17" s="86">
        <v>8</v>
      </c>
      <c r="B17" s="44">
        <v>14</v>
      </c>
      <c r="C17" s="58" t="s">
        <v>25</v>
      </c>
      <c r="D17" s="13"/>
      <c r="E17" s="3">
        <v>0.25</v>
      </c>
      <c r="F17" s="74">
        <f>D17*(1-E17)</f>
        <v>0</v>
      </c>
    </row>
    <row r="18" spans="1:7" ht="15.75" customHeight="1" x14ac:dyDescent="0.25">
      <c r="A18" s="86">
        <v>9</v>
      </c>
      <c r="B18" s="44">
        <v>14</v>
      </c>
      <c r="C18" s="55" t="s">
        <v>26</v>
      </c>
      <c r="D18" s="13"/>
      <c r="E18" s="3">
        <v>0.5</v>
      </c>
      <c r="F18" s="74">
        <f>D18*(1-E18)</f>
        <v>0</v>
      </c>
    </row>
    <row r="19" spans="1:7" ht="15.75" customHeight="1" thickBot="1" x14ac:dyDescent="0.3">
      <c r="A19" s="86">
        <v>10</v>
      </c>
      <c r="B19" s="133">
        <v>14</v>
      </c>
      <c r="C19" s="58" t="s">
        <v>27</v>
      </c>
      <c r="D19" s="13"/>
      <c r="E19" s="106">
        <v>0.5</v>
      </c>
      <c r="F19" s="74">
        <f>D19*(1-E19)</f>
        <v>0</v>
      </c>
    </row>
    <row r="20" spans="1:7" ht="4.5" customHeight="1" thickBot="1" x14ac:dyDescent="0.3">
      <c r="A20" s="90"/>
      <c r="B20" s="62"/>
      <c r="C20" s="107"/>
      <c r="D20" s="164"/>
      <c r="E20" s="108"/>
      <c r="F20" s="19"/>
    </row>
    <row r="21" spans="1:7" ht="15.75" thickBot="1" x14ac:dyDescent="0.3">
      <c r="A21" s="93"/>
      <c r="B21" s="92"/>
      <c r="C21" s="117" t="s">
        <v>28</v>
      </c>
      <c r="D21" s="118"/>
      <c r="E21" s="119"/>
      <c r="F21" s="129">
        <f>F7+F8+F9+F10+F13+F14+F15+F17+F18+F19</f>
        <v>0</v>
      </c>
    </row>
    <row r="22" spans="1:7" x14ac:dyDescent="0.25">
      <c r="A22" s="91"/>
      <c r="B22" s="62"/>
      <c r="C22" s="5"/>
      <c r="D22" s="5"/>
      <c r="E22" s="35"/>
      <c r="F22" s="5"/>
    </row>
    <row r="23" spans="1:7" ht="15.75" thickBot="1" x14ac:dyDescent="0.3">
      <c r="A23" s="210" t="s">
        <v>29</v>
      </c>
      <c r="B23" s="211"/>
      <c r="C23" s="211"/>
      <c r="D23" s="211"/>
      <c r="E23" s="211"/>
      <c r="F23" s="211"/>
      <c r="G23" s="7"/>
    </row>
    <row r="24" spans="1:7" x14ac:dyDescent="0.25">
      <c r="A24" s="91"/>
      <c r="B24" s="135">
        <v>15</v>
      </c>
      <c r="C24" s="89" t="s">
        <v>30</v>
      </c>
      <c r="D24" s="123" t="s">
        <v>31</v>
      </c>
      <c r="E24" s="14" t="s">
        <v>32</v>
      </c>
      <c r="F24" s="15" t="s">
        <v>15</v>
      </c>
    </row>
    <row r="25" spans="1:7" x14ac:dyDescent="0.25">
      <c r="A25" s="86"/>
      <c r="B25" s="42">
        <v>16</v>
      </c>
      <c r="C25" s="124" t="s">
        <v>33</v>
      </c>
      <c r="D25" s="105"/>
      <c r="E25" s="33"/>
      <c r="F25" s="16"/>
    </row>
    <row r="26" spans="1:7" x14ac:dyDescent="0.25">
      <c r="A26" s="86"/>
      <c r="B26" s="44"/>
      <c r="C26" s="212" t="s">
        <v>34</v>
      </c>
      <c r="D26" s="213"/>
      <c r="E26" s="213"/>
      <c r="F26" s="214"/>
    </row>
    <row r="27" spans="1:7" x14ac:dyDescent="0.25">
      <c r="A27" s="86">
        <v>11</v>
      </c>
      <c r="B27" s="44">
        <v>17</v>
      </c>
      <c r="C27" s="45" t="s">
        <v>35</v>
      </c>
      <c r="D27" s="13"/>
      <c r="E27" s="68">
        <v>0</v>
      </c>
      <c r="F27" s="74">
        <f>D27*E27</f>
        <v>0</v>
      </c>
    </row>
    <row r="28" spans="1:7" ht="26.1" customHeight="1" x14ac:dyDescent="0.25">
      <c r="A28" s="95"/>
      <c r="B28" s="144"/>
      <c r="C28" s="207" t="s">
        <v>36</v>
      </c>
      <c r="D28" s="208"/>
      <c r="E28" s="208"/>
      <c r="F28" s="209"/>
    </row>
    <row r="29" spans="1:7" ht="15.75" customHeight="1" x14ac:dyDescent="0.25">
      <c r="A29" s="86">
        <v>12</v>
      </c>
      <c r="B29" s="44">
        <v>18</v>
      </c>
      <c r="C29" s="46" t="s">
        <v>37</v>
      </c>
      <c r="D29" s="13"/>
      <c r="E29" s="68">
        <v>0.03</v>
      </c>
      <c r="F29" s="74">
        <f>D29*E29</f>
        <v>0</v>
      </c>
    </row>
    <row r="30" spans="1:7" ht="15.75" hidden="1" customHeight="1" x14ac:dyDescent="0.25">
      <c r="A30" s="86"/>
      <c r="B30" s="44"/>
      <c r="C30" s="46"/>
      <c r="D30" s="64"/>
      <c r="E30" s="68"/>
      <c r="F30" s="74"/>
    </row>
    <row r="31" spans="1:7" ht="15.75" customHeight="1" x14ac:dyDescent="0.25">
      <c r="A31" s="86">
        <v>13</v>
      </c>
      <c r="B31" s="44">
        <v>18</v>
      </c>
      <c r="C31" s="46" t="s">
        <v>38</v>
      </c>
      <c r="D31" s="13"/>
      <c r="E31" s="68">
        <v>0.03</v>
      </c>
      <c r="F31" s="76">
        <f>D31*E31</f>
        <v>0</v>
      </c>
    </row>
    <row r="32" spans="1:7" ht="15.75" hidden="1" customHeight="1" x14ac:dyDescent="0.25">
      <c r="A32" s="86"/>
      <c r="B32" s="44"/>
      <c r="C32" s="46"/>
      <c r="D32" s="81"/>
      <c r="E32" s="68"/>
      <c r="F32" s="80"/>
    </row>
    <row r="33" spans="1:6" ht="15.75" customHeight="1" x14ac:dyDescent="0.25">
      <c r="A33" s="86">
        <v>14</v>
      </c>
      <c r="B33" s="44">
        <v>19</v>
      </c>
      <c r="C33" s="46" t="s">
        <v>39</v>
      </c>
      <c r="D33" s="13"/>
      <c r="E33" s="69">
        <v>0.05</v>
      </c>
      <c r="F33" s="74">
        <f>D33*E33</f>
        <v>0</v>
      </c>
    </row>
    <row r="34" spans="1:6" ht="15.75" hidden="1" customHeight="1" x14ac:dyDescent="0.25">
      <c r="A34" s="86"/>
      <c r="B34" s="44"/>
      <c r="C34" s="47"/>
      <c r="D34" s="27"/>
      <c r="E34" s="70"/>
      <c r="F34" s="48"/>
    </row>
    <row r="35" spans="1:6" ht="15.75" customHeight="1" x14ac:dyDescent="0.25">
      <c r="A35" s="86"/>
      <c r="B35" s="44"/>
      <c r="C35" s="215" t="s">
        <v>40</v>
      </c>
      <c r="D35" s="216"/>
      <c r="E35" s="216"/>
      <c r="F35" s="217"/>
    </row>
    <row r="36" spans="1:6" ht="15.75" customHeight="1" x14ac:dyDescent="0.25">
      <c r="A36" s="86">
        <v>15</v>
      </c>
      <c r="B36" s="44">
        <v>20</v>
      </c>
      <c r="C36" s="49" t="s">
        <v>41</v>
      </c>
      <c r="D36" s="13"/>
      <c r="E36" s="69">
        <v>0.1</v>
      </c>
      <c r="F36" s="76">
        <f t="shared" ref="F36:F37" si="0">D36*E36</f>
        <v>0</v>
      </c>
    </row>
    <row r="37" spans="1:6" ht="15.75" customHeight="1" x14ac:dyDescent="0.25">
      <c r="A37" s="86">
        <v>16</v>
      </c>
      <c r="B37" s="44">
        <v>20</v>
      </c>
      <c r="C37" s="49" t="s">
        <v>42</v>
      </c>
      <c r="D37" s="13"/>
      <c r="E37" s="69">
        <v>0.1</v>
      </c>
      <c r="F37" s="76">
        <f t="shared" si="0"/>
        <v>0</v>
      </c>
    </row>
    <row r="38" spans="1:6" ht="15.75" customHeight="1" x14ac:dyDescent="0.25">
      <c r="A38" s="86">
        <v>17</v>
      </c>
      <c r="B38" s="44">
        <v>20</v>
      </c>
      <c r="C38" s="46" t="s">
        <v>43</v>
      </c>
      <c r="D38" s="13"/>
      <c r="E38" s="69">
        <v>0.1</v>
      </c>
      <c r="F38" s="74">
        <f t="shared" ref="F38:F44" si="1">D38*E38</f>
        <v>0</v>
      </c>
    </row>
    <row r="39" spans="1:6" ht="15.75" customHeight="1" x14ac:dyDescent="0.25">
      <c r="A39" s="86">
        <v>18</v>
      </c>
      <c r="B39" s="44">
        <v>20</v>
      </c>
      <c r="C39" s="46" t="s">
        <v>44</v>
      </c>
      <c r="D39" s="13"/>
      <c r="E39" s="69">
        <v>0.1</v>
      </c>
      <c r="F39" s="74">
        <f t="shared" si="1"/>
        <v>0</v>
      </c>
    </row>
    <row r="40" spans="1:6" s="32" customFormat="1" ht="15.75" customHeight="1" x14ac:dyDescent="0.25">
      <c r="A40" s="86">
        <v>19</v>
      </c>
      <c r="B40" s="44">
        <v>20</v>
      </c>
      <c r="C40" s="46" t="s">
        <v>45</v>
      </c>
      <c r="D40" s="13"/>
      <c r="E40" s="69">
        <v>0.1</v>
      </c>
      <c r="F40" s="74">
        <f t="shared" si="1"/>
        <v>0</v>
      </c>
    </row>
    <row r="41" spans="1:6" s="31" customFormat="1" ht="15.75" hidden="1" customHeight="1" x14ac:dyDescent="0.25">
      <c r="A41" s="86"/>
      <c r="B41" s="44"/>
      <c r="C41" s="46"/>
      <c r="D41" s="82"/>
      <c r="E41" s="71"/>
      <c r="F41" s="79"/>
    </row>
    <row r="42" spans="1:6" ht="15.75" hidden="1" customHeight="1" x14ac:dyDescent="0.25">
      <c r="A42" s="86"/>
      <c r="B42" s="44"/>
      <c r="C42" s="46"/>
      <c r="D42" s="63"/>
      <c r="E42" s="69"/>
      <c r="F42" s="74"/>
    </row>
    <row r="43" spans="1:6" ht="15.75" hidden="1" customHeight="1" x14ac:dyDescent="0.25">
      <c r="A43" s="86"/>
      <c r="B43" s="44"/>
      <c r="C43" s="46"/>
      <c r="D43" s="63"/>
      <c r="E43" s="69"/>
      <c r="F43" s="74"/>
    </row>
    <row r="44" spans="1:6" ht="15.75" customHeight="1" x14ac:dyDescent="0.25">
      <c r="A44" s="86">
        <v>20</v>
      </c>
      <c r="B44" s="44">
        <v>20</v>
      </c>
      <c r="C44" s="46" t="s">
        <v>46</v>
      </c>
      <c r="D44" s="13"/>
      <c r="E44" s="69">
        <v>0.1</v>
      </c>
      <c r="F44" s="74">
        <f t="shared" si="1"/>
        <v>0</v>
      </c>
    </row>
    <row r="45" spans="1:6" ht="15.75" customHeight="1" x14ac:dyDescent="0.25">
      <c r="A45" s="86"/>
      <c r="B45" s="44" t="s">
        <v>47</v>
      </c>
      <c r="C45" s="218" t="s">
        <v>48</v>
      </c>
      <c r="D45" s="219"/>
      <c r="E45" s="219"/>
      <c r="F45" s="220"/>
    </row>
    <row r="46" spans="1:6" hidden="1" x14ac:dyDescent="0.25">
      <c r="A46" s="96"/>
      <c r="B46" s="44"/>
      <c r="C46" s="50"/>
      <c r="D46" s="28"/>
      <c r="E46" s="29"/>
      <c r="F46" s="30"/>
    </row>
    <row r="47" spans="1:6" hidden="1" x14ac:dyDescent="0.25">
      <c r="A47" s="96"/>
      <c r="B47" s="44"/>
      <c r="C47" s="50"/>
      <c r="D47" s="28"/>
      <c r="E47" s="29"/>
      <c r="F47" s="30"/>
    </row>
    <row r="48" spans="1:6" hidden="1" x14ac:dyDescent="0.25">
      <c r="A48" s="86"/>
      <c r="B48" s="44"/>
      <c r="C48" s="50"/>
      <c r="D48" s="2"/>
      <c r="E48" s="22"/>
      <c r="F48" s="20"/>
    </row>
    <row r="49" spans="1:6" ht="15.75" x14ac:dyDescent="0.25">
      <c r="A49" s="97"/>
      <c r="B49" s="163"/>
      <c r="C49" s="221" t="s">
        <v>49</v>
      </c>
      <c r="D49" s="222"/>
      <c r="E49" s="222"/>
      <c r="F49" s="223"/>
    </row>
    <row r="50" spans="1:6" ht="26.25" x14ac:dyDescent="0.25">
      <c r="A50" s="86">
        <v>21</v>
      </c>
      <c r="B50" s="44">
        <v>26</v>
      </c>
      <c r="C50" s="46" t="s">
        <v>50</v>
      </c>
      <c r="D50" s="13"/>
      <c r="E50" s="67">
        <v>0.05</v>
      </c>
      <c r="F50" s="74">
        <f t="shared" ref="F50:F69" si="2">D50*E50</f>
        <v>0</v>
      </c>
    </row>
    <row r="51" spans="1:6" ht="26.25" x14ac:dyDescent="0.25">
      <c r="A51" s="86">
        <v>22</v>
      </c>
      <c r="B51" s="44">
        <v>27</v>
      </c>
      <c r="C51" s="162" t="s">
        <v>51</v>
      </c>
      <c r="D51" s="13"/>
      <c r="E51" s="67">
        <v>0.25</v>
      </c>
      <c r="F51" s="74">
        <f t="shared" si="2"/>
        <v>0</v>
      </c>
    </row>
    <row r="52" spans="1:6" x14ac:dyDescent="0.25">
      <c r="A52" s="86">
        <v>23</v>
      </c>
      <c r="B52" s="44">
        <v>29</v>
      </c>
      <c r="C52" s="46" t="s">
        <v>52</v>
      </c>
      <c r="D52" s="13"/>
      <c r="E52" s="67">
        <v>0.2</v>
      </c>
      <c r="F52" s="74">
        <f t="shared" si="2"/>
        <v>0</v>
      </c>
    </row>
    <row r="53" spans="1:6" ht="20.25" customHeight="1" x14ac:dyDescent="0.25">
      <c r="A53" s="86">
        <v>24</v>
      </c>
      <c r="B53" s="44">
        <v>30</v>
      </c>
      <c r="C53" s="51" t="s">
        <v>53</v>
      </c>
      <c r="D53" s="13"/>
      <c r="E53" s="67">
        <v>0.4</v>
      </c>
      <c r="F53" s="74">
        <f t="shared" si="2"/>
        <v>0</v>
      </c>
    </row>
    <row r="54" spans="1:6" ht="64.5" x14ac:dyDescent="0.25">
      <c r="A54" s="86">
        <v>25</v>
      </c>
      <c r="B54" s="44">
        <v>31</v>
      </c>
      <c r="C54" s="46" t="s">
        <v>54</v>
      </c>
      <c r="D54" s="13"/>
      <c r="E54" s="67">
        <v>1</v>
      </c>
      <c r="F54" s="74">
        <f t="shared" si="2"/>
        <v>0</v>
      </c>
    </row>
    <row r="55" spans="1:6" x14ac:dyDescent="0.25">
      <c r="A55" s="86"/>
      <c r="B55" s="44">
        <v>32</v>
      </c>
      <c r="C55" s="52" t="s">
        <v>55</v>
      </c>
      <c r="D55" s="9"/>
      <c r="E55" s="6"/>
      <c r="F55" s="12"/>
    </row>
    <row r="56" spans="1:6" ht="15.75" x14ac:dyDescent="0.25">
      <c r="A56" s="97"/>
      <c r="B56" s="163"/>
      <c r="C56" s="171" t="s">
        <v>49</v>
      </c>
      <c r="D56" s="172"/>
      <c r="E56" s="172"/>
      <c r="F56" s="173"/>
    </row>
    <row r="57" spans="1:6" ht="26.25" x14ac:dyDescent="0.25">
      <c r="A57" s="86">
        <v>26</v>
      </c>
      <c r="B57" s="44">
        <v>33</v>
      </c>
      <c r="C57" s="45" t="s">
        <v>56</v>
      </c>
      <c r="D57" s="13"/>
      <c r="E57" s="67">
        <v>0</v>
      </c>
      <c r="F57" s="74">
        <f t="shared" si="2"/>
        <v>0</v>
      </c>
    </row>
    <row r="58" spans="1:6" x14ac:dyDescent="0.25">
      <c r="A58" s="86">
        <v>27</v>
      </c>
      <c r="B58" s="44">
        <v>34</v>
      </c>
      <c r="C58" s="45" t="s">
        <v>57</v>
      </c>
      <c r="D58" s="13"/>
      <c r="E58" s="67">
        <v>0.15</v>
      </c>
      <c r="F58" s="74">
        <f t="shared" si="2"/>
        <v>0</v>
      </c>
    </row>
    <row r="59" spans="1:6" ht="39" x14ac:dyDescent="0.25">
      <c r="A59" s="86">
        <v>28</v>
      </c>
      <c r="B59" s="44">
        <v>34</v>
      </c>
      <c r="C59" s="45" t="s">
        <v>58</v>
      </c>
      <c r="D59" s="13"/>
      <c r="E59" s="67">
        <v>0.25</v>
      </c>
      <c r="F59" s="74">
        <f t="shared" si="2"/>
        <v>0</v>
      </c>
    </row>
    <row r="60" spans="1:6" s="32" customFormat="1" ht="26.25" x14ac:dyDescent="0.25">
      <c r="A60" s="86">
        <v>29</v>
      </c>
      <c r="B60" s="44">
        <v>34</v>
      </c>
      <c r="C60" s="46" t="s">
        <v>59</v>
      </c>
      <c r="D60" s="13"/>
      <c r="E60" s="72">
        <v>0.25</v>
      </c>
      <c r="F60" s="74">
        <f t="shared" si="2"/>
        <v>0</v>
      </c>
    </row>
    <row r="61" spans="1:6" s="32" customFormat="1" ht="22.5" customHeight="1" x14ac:dyDescent="0.25">
      <c r="A61" s="86">
        <v>30</v>
      </c>
      <c r="B61" s="44">
        <v>34</v>
      </c>
      <c r="C61" s="46" t="s">
        <v>60</v>
      </c>
      <c r="D61" s="13"/>
      <c r="E61" s="69">
        <v>0.5</v>
      </c>
      <c r="F61" s="74">
        <f t="shared" si="2"/>
        <v>0</v>
      </c>
    </row>
    <row r="62" spans="1:6" ht="39" x14ac:dyDescent="0.25">
      <c r="A62" s="86">
        <v>31</v>
      </c>
      <c r="B62" s="44">
        <v>35</v>
      </c>
      <c r="C62" s="125" t="s">
        <v>61</v>
      </c>
      <c r="D62" s="13"/>
      <c r="E62" s="67">
        <v>1</v>
      </c>
      <c r="F62" s="74">
        <f t="shared" si="2"/>
        <v>0</v>
      </c>
    </row>
    <row r="63" spans="1:6" x14ac:dyDescent="0.25">
      <c r="A63" s="86"/>
      <c r="B63" s="44"/>
      <c r="C63" s="204" t="s">
        <v>62</v>
      </c>
      <c r="D63" s="205"/>
      <c r="E63" s="205"/>
      <c r="F63" s="206"/>
    </row>
    <row r="64" spans="1:6" x14ac:dyDescent="0.25">
      <c r="A64" s="86">
        <v>32</v>
      </c>
      <c r="B64" s="44">
        <v>36</v>
      </c>
      <c r="C64" s="53" t="s">
        <v>63</v>
      </c>
      <c r="D64" s="13"/>
      <c r="E64" s="67">
        <v>0.05</v>
      </c>
      <c r="F64" s="77">
        <f t="shared" si="2"/>
        <v>0</v>
      </c>
    </row>
    <row r="65" spans="1:6" x14ac:dyDescent="0.25">
      <c r="A65" s="86">
        <v>33</v>
      </c>
      <c r="B65" s="44">
        <v>37</v>
      </c>
      <c r="C65" s="53" t="s">
        <v>64</v>
      </c>
      <c r="D65" s="13"/>
      <c r="E65" s="67">
        <v>0.05</v>
      </c>
      <c r="F65" s="77">
        <f t="shared" si="2"/>
        <v>0</v>
      </c>
    </row>
    <row r="66" spans="1:6" ht="26.25" x14ac:dyDescent="0.25">
      <c r="A66" s="86">
        <v>34</v>
      </c>
      <c r="B66" s="44">
        <v>38</v>
      </c>
      <c r="C66" s="45" t="s">
        <v>65</v>
      </c>
      <c r="D66" s="13"/>
      <c r="E66" s="67">
        <v>0.05</v>
      </c>
      <c r="F66" s="77">
        <f t="shared" si="2"/>
        <v>0</v>
      </c>
    </row>
    <row r="67" spans="1:6" ht="26.25" x14ac:dyDescent="0.25">
      <c r="A67" s="86">
        <v>35</v>
      </c>
      <c r="B67" s="44">
        <v>39</v>
      </c>
      <c r="C67" s="45" t="s">
        <v>66</v>
      </c>
      <c r="D67" s="13"/>
      <c r="E67" s="67">
        <v>0.1</v>
      </c>
      <c r="F67" s="77">
        <f t="shared" si="2"/>
        <v>0</v>
      </c>
    </row>
    <row r="68" spans="1:6" ht="26.25" x14ac:dyDescent="0.25">
      <c r="A68" s="86">
        <v>36</v>
      </c>
      <c r="B68" s="44">
        <v>40</v>
      </c>
      <c r="C68" s="45" t="s">
        <v>67</v>
      </c>
      <c r="D68" s="13"/>
      <c r="E68" s="67">
        <v>0.02</v>
      </c>
      <c r="F68" s="77">
        <f t="shared" si="2"/>
        <v>0</v>
      </c>
    </row>
    <row r="69" spans="1:6" ht="30" thickBot="1" x14ac:dyDescent="0.3">
      <c r="A69" s="86">
        <v>37</v>
      </c>
      <c r="B69" s="44">
        <v>41</v>
      </c>
      <c r="C69" s="126" t="s">
        <v>68</v>
      </c>
      <c r="D69" s="13"/>
      <c r="E69" s="109">
        <v>0.05</v>
      </c>
      <c r="F69" s="110">
        <f t="shared" si="2"/>
        <v>0</v>
      </c>
    </row>
    <row r="70" spans="1:6" ht="4.5" customHeight="1" thickBot="1" x14ac:dyDescent="0.3">
      <c r="A70" s="115"/>
      <c r="B70" s="116"/>
      <c r="C70" s="111"/>
      <c r="D70" s="112"/>
      <c r="E70" s="108"/>
      <c r="F70" s="113"/>
    </row>
    <row r="71" spans="1:6" ht="15.75" thickBot="1" x14ac:dyDescent="0.3">
      <c r="A71" s="93"/>
      <c r="B71" s="114"/>
      <c r="C71" s="127" t="s">
        <v>69</v>
      </c>
      <c r="D71" s="17"/>
      <c r="E71" s="34"/>
      <c r="F71" s="78">
        <f>SUM(F57:F69,F46:F54,F27:F44)</f>
        <v>0</v>
      </c>
    </row>
    <row r="72" spans="1:6" ht="6" hidden="1" customHeight="1" thickBot="1" x14ac:dyDescent="0.3">
      <c r="A72" s="98"/>
      <c r="B72" s="94"/>
      <c r="C72" s="23"/>
      <c r="D72" s="8"/>
      <c r="E72" s="35"/>
      <c r="F72" s="7"/>
    </row>
    <row r="73" spans="1:6" x14ac:dyDescent="0.25">
      <c r="A73" s="84"/>
      <c r="B73" s="85">
        <v>42</v>
      </c>
      <c r="C73" s="195" t="s">
        <v>70</v>
      </c>
      <c r="D73" s="196"/>
      <c r="E73" s="196"/>
      <c r="F73" s="197"/>
    </row>
    <row r="74" spans="1:6" ht="26.25" x14ac:dyDescent="0.25">
      <c r="A74" s="86">
        <v>38</v>
      </c>
      <c r="B74" s="44">
        <v>43</v>
      </c>
      <c r="C74" s="60" t="s">
        <v>71</v>
      </c>
      <c r="D74" s="13"/>
      <c r="E74" s="73">
        <v>0</v>
      </c>
      <c r="F74" s="74">
        <f>D74*E74</f>
        <v>0</v>
      </c>
    </row>
    <row r="75" spans="1:6" ht="26.25" x14ac:dyDescent="0.25">
      <c r="A75" s="86">
        <v>39</v>
      </c>
      <c r="B75" s="44">
        <v>44</v>
      </c>
      <c r="C75" s="60" t="s">
        <v>72</v>
      </c>
      <c r="D75" s="13"/>
      <c r="E75" s="73">
        <v>0.15</v>
      </c>
      <c r="F75" s="74">
        <f t="shared" ref="F75:F79" si="3">D75*E75</f>
        <v>0</v>
      </c>
    </row>
    <row r="76" spans="1:6" ht="51.75" x14ac:dyDescent="0.25">
      <c r="A76" s="86">
        <v>40</v>
      </c>
      <c r="B76" s="44">
        <v>44</v>
      </c>
      <c r="C76" s="60" t="s">
        <v>73</v>
      </c>
      <c r="D76" s="13"/>
      <c r="E76" s="73">
        <v>0.25</v>
      </c>
      <c r="F76" s="74">
        <f t="shared" si="3"/>
        <v>0</v>
      </c>
    </row>
    <row r="77" spans="1:6" ht="39" x14ac:dyDescent="0.25">
      <c r="A77" s="86">
        <v>41</v>
      </c>
      <c r="B77" s="44">
        <v>44</v>
      </c>
      <c r="C77" s="60" t="s">
        <v>74</v>
      </c>
      <c r="D77" s="13"/>
      <c r="E77" s="73">
        <v>0.25</v>
      </c>
      <c r="F77" s="74">
        <f t="shared" si="3"/>
        <v>0</v>
      </c>
    </row>
    <row r="78" spans="1:6" ht="26.25" x14ac:dyDescent="0.25">
      <c r="A78" s="86">
        <v>42</v>
      </c>
      <c r="B78" s="44">
        <v>44</v>
      </c>
      <c r="C78" s="60" t="s">
        <v>75</v>
      </c>
      <c r="D78" s="13"/>
      <c r="E78" s="73">
        <v>0.5</v>
      </c>
      <c r="F78" s="74">
        <f t="shared" si="3"/>
        <v>0</v>
      </c>
    </row>
    <row r="79" spans="1:6" x14ac:dyDescent="0.25">
      <c r="A79" s="86">
        <v>43</v>
      </c>
      <c r="B79" s="44" t="s">
        <v>76</v>
      </c>
      <c r="C79" s="53" t="s">
        <v>77</v>
      </c>
      <c r="D79" s="13"/>
      <c r="E79" s="67">
        <v>0.5</v>
      </c>
      <c r="F79" s="74">
        <f t="shared" si="3"/>
        <v>0</v>
      </c>
    </row>
    <row r="80" spans="1:6" x14ac:dyDescent="0.25">
      <c r="A80" s="86">
        <v>44</v>
      </c>
      <c r="B80" s="44" t="s">
        <v>76</v>
      </c>
      <c r="C80" s="53" t="s">
        <v>78</v>
      </c>
      <c r="D80" s="13"/>
      <c r="E80" s="67">
        <v>0.5</v>
      </c>
      <c r="F80" s="74">
        <f t="shared" ref="F80:F86" si="4">D80*E80</f>
        <v>0</v>
      </c>
    </row>
    <row r="81" spans="1:6" x14ac:dyDescent="0.25">
      <c r="A81" s="86">
        <v>45</v>
      </c>
      <c r="B81" s="44" t="s">
        <v>76</v>
      </c>
      <c r="C81" s="53" t="s">
        <v>79</v>
      </c>
      <c r="D81" s="13"/>
      <c r="E81" s="67">
        <v>0.5</v>
      </c>
      <c r="F81" s="74">
        <f t="shared" si="4"/>
        <v>0</v>
      </c>
    </row>
    <row r="82" spans="1:6" x14ac:dyDescent="0.25">
      <c r="A82" s="86">
        <v>46</v>
      </c>
      <c r="B82" s="44" t="s">
        <v>76</v>
      </c>
      <c r="C82" s="53" t="s">
        <v>80</v>
      </c>
      <c r="D82" s="13"/>
      <c r="E82" s="67">
        <v>0.5</v>
      </c>
      <c r="F82" s="74">
        <f t="shared" si="4"/>
        <v>0</v>
      </c>
    </row>
    <row r="83" spans="1:6" x14ac:dyDescent="0.25">
      <c r="A83" s="86">
        <v>47</v>
      </c>
      <c r="B83" s="44" t="s">
        <v>76</v>
      </c>
      <c r="C83" s="53" t="s">
        <v>81</v>
      </c>
      <c r="D83" s="13"/>
      <c r="E83" s="72">
        <v>1</v>
      </c>
      <c r="F83" s="74">
        <f t="shared" si="4"/>
        <v>0</v>
      </c>
    </row>
    <row r="84" spans="1:6" x14ac:dyDescent="0.25">
      <c r="A84" s="86">
        <v>48</v>
      </c>
      <c r="B84" s="44" t="s">
        <v>82</v>
      </c>
      <c r="C84" s="53" t="s">
        <v>83</v>
      </c>
      <c r="D84" s="13"/>
      <c r="E84" s="67">
        <v>1</v>
      </c>
      <c r="F84" s="74">
        <f t="shared" si="4"/>
        <v>0</v>
      </c>
    </row>
    <row r="85" spans="1:6" ht="26.25" x14ac:dyDescent="0.25">
      <c r="A85" s="86">
        <v>49</v>
      </c>
      <c r="B85" s="136">
        <v>51</v>
      </c>
      <c r="C85" s="45" t="s">
        <v>84</v>
      </c>
      <c r="D85" s="13"/>
      <c r="E85" s="75">
        <v>1</v>
      </c>
      <c r="F85" s="76">
        <f t="shared" ref="F85" si="5">D85*E85</f>
        <v>0</v>
      </c>
    </row>
    <row r="86" spans="1:6" x14ac:dyDescent="0.25">
      <c r="A86" s="86">
        <v>50</v>
      </c>
      <c r="B86" s="44">
        <v>52</v>
      </c>
      <c r="C86" s="53" t="s">
        <v>63</v>
      </c>
      <c r="D86" s="13"/>
      <c r="E86" s="67">
        <v>1</v>
      </c>
      <c r="F86" s="74">
        <f t="shared" si="4"/>
        <v>0</v>
      </c>
    </row>
    <row r="87" spans="1:6" x14ac:dyDescent="0.25">
      <c r="A87" s="86">
        <v>51</v>
      </c>
      <c r="B87" s="44">
        <v>53</v>
      </c>
      <c r="C87" s="145" t="s">
        <v>1</v>
      </c>
      <c r="D87" s="13"/>
      <c r="E87" s="67">
        <v>1</v>
      </c>
      <c r="F87" s="74">
        <f t="shared" ref="F87:F88" si="6">D87*E87</f>
        <v>0</v>
      </c>
    </row>
    <row r="88" spans="1:6" ht="15.75" thickBot="1" x14ac:dyDescent="0.3">
      <c r="A88" s="87">
        <v>52</v>
      </c>
      <c r="B88" s="88">
        <v>53</v>
      </c>
      <c r="C88" s="146" t="s">
        <v>2</v>
      </c>
      <c r="D88" s="13"/>
      <c r="E88" s="99">
        <v>1</v>
      </c>
      <c r="F88" s="100">
        <f t="shared" si="6"/>
        <v>0</v>
      </c>
    </row>
    <row r="89" spans="1:6" ht="6.75" customHeight="1" thickBot="1" x14ac:dyDescent="0.3">
      <c r="A89" s="62"/>
      <c r="B89" s="62"/>
      <c r="C89" s="61"/>
      <c r="D89" s="10"/>
      <c r="E89" s="35"/>
      <c r="F89" s="12"/>
    </row>
    <row r="90" spans="1:6" ht="15.75" thickBot="1" x14ac:dyDescent="0.3">
      <c r="A90" s="62"/>
      <c r="B90" s="62"/>
      <c r="C90" s="198" t="s">
        <v>85</v>
      </c>
      <c r="D90" s="199"/>
      <c r="E90" s="200"/>
      <c r="F90" s="21">
        <f>SUM(F74:F88)</f>
        <v>0</v>
      </c>
    </row>
    <row r="91" spans="1:6" ht="5.25" customHeight="1" thickBot="1" x14ac:dyDescent="0.3">
      <c r="A91" s="62"/>
      <c r="B91" s="62"/>
      <c r="C91" s="25"/>
      <c r="D91" s="4"/>
      <c r="E91" s="35"/>
      <c r="F91" s="11"/>
    </row>
    <row r="92" spans="1:6" ht="18.75" customHeight="1" thickBot="1" x14ac:dyDescent="0.3">
      <c r="A92" s="62"/>
      <c r="B92" s="62"/>
      <c r="C92" s="201" t="s">
        <v>86</v>
      </c>
      <c r="D92" s="202"/>
      <c r="E92" s="203"/>
      <c r="F92" s="21">
        <f>IF(F90&gt;(0.75*F71),0.75*F71,F90)</f>
        <v>0</v>
      </c>
    </row>
    <row r="93" spans="1:6" ht="5.25" customHeight="1" thickBot="1" x14ac:dyDescent="0.3">
      <c r="A93" s="62"/>
      <c r="B93" s="62"/>
      <c r="C93" s="26"/>
      <c r="D93" s="18"/>
      <c r="E93" s="36"/>
      <c r="F93" s="11"/>
    </row>
    <row r="94" spans="1:6" ht="15.75" thickBot="1" x14ac:dyDescent="0.3">
      <c r="A94" s="62"/>
      <c r="B94" s="62"/>
      <c r="C94" s="192" t="s">
        <v>87</v>
      </c>
      <c r="D94" s="193"/>
      <c r="E94" s="194"/>
      <c r="F94" s="21">
        <f>F71-F92</f>
        <v>0</v>
      </c>
    </row>
    <row r="95" spans="1:6" ht="5.25" customHeight="1" thickBot="1" x14ac:dyDescent="0.3">
      <c r="A95" s="62"/>
      <c r="B95" s="62"/>
      <c r="C95" s="24"/>
      <c r="D95" s="17"/>
      <c r="E95" s="34"/>
      <c r="F95" s="11"/>
    </row>
    <row r="96" spans="1:6" ht="15.75" thickBot="1" x14ac:dyDescent="0.3">
      <c r="A96" s="62"/>
      <c r="B96" s="62"/>
      <c r="C96" s="192" t="s">
        <v>88</v>
      </c>
      <c r="D96" s="193"/>
      <c r="E96" s="194"/>
      <c r="F96" s="21">
        <f>F21</f>
        <v>0</v>
      </c>
    </row>
    <row r="97" spans="1:12" ht="5.25" customHeight="1" thickBot="1" x14ac:dyDescent="0.3">
      <c r="A97" s="62"/>
      <c r="B97" s="62"/>
      <c r="C97" s="23"/>
      <c r="D97" s="8"/>
      <c r="E97" s="35"/>
      <c r="F97" s="5"/>
    </row>
    <row r="98" spans="1:12" ht="15.75" thickBot="1" x14ac:dyDescent="0.3">
      <c r="A98" s="62"/>
      <c r="B98" s="62"/>
      <c r="C98" s="192" t="s">
        <v>89</v>
      </c>
      <c r="D98" s="193"/>
      <c r="E98" s="194"/>
      <c r="F98" s="128">
        <f>IFERROR(F96/F94,)</f>
        <v>0</v>
      </c>
      <c r="L98" s="167" t="s">
        <v>90</v>
      </c>
    </row>
    <row r="99" spans="1:12" ht="2.25" customHeight="1" thickBot="1" x14ac:dyDescent="0.3">
      <c r="C99" s="101"/>
      <c r="D99" s="102"/>
      <c r="E99" s="103"/>
      <c r="F99" s="101"/>
    </row>
    <row r="100" spans="1:12" ht="15" customHeight="1" thickBot="1" x14ac:dyDescent="0.3">
      <c r="C100" s="184" t="s">
        <v>3</v>
      </c>
      <c r="D100" s="185"/>
      <c r="E100" s="186"/>
      <c r="F100" s="165"/>
    </row>
    <row r="101" spans="1:12" ht="45.75" customHeight="1" thickBot="1" x14ac:dyDescent="0.3">
      <c r="C101" s="187" t="s">
        <v>4</v>
      </c>
      <c r="D101" s="188"/>
      <c r="E101" s="189"/>
    </row>
    <row r="102" spans="1:12" x14ac:dyDescent="0.25">
      <c r="C102" s="32"/>
      <c r="D102" s="32"/>
      <c r="E102" s="104"/>
      <c r="F102" s="32"/>
    </row>
    <row r="109" spans="1:12" ht="30.75" customHeight="1" x14ac:dyDescent="0.25"/>
    <row r="114" spans="3:6" ht="17.25" customHeight="1" x14ac:dyDescent="0.25"/>
    <row r="116" spans="3:6" ht="5.25" customHeight="1" x14ac:dyDescent="0.25"/>
    <row r="118" spans="3:6" ht="4.5" customHeight="1" x14ac:dyDescent="0.25"/>
    <row r="119" spans="3:6" x14ac:dyDescent="0.25">
      <c r="C119" s="7"/>
      <c r="D119" s="7"/>
      <c r="E119" s="40"/>
      <c r="F119" s="7"/>
    </row>
  </sheetData>
  <sheetProtection algorithmName="SHA-512" hashValue="3antCLxFxFR2GdG/LdC6cZETJCkhp5MCuO7r7lePNKfyqD5xcqnlB0pNYGy6/+oHJBMwIJz1QiCZscv2EuaeKw==" saltValue="ppD9ltfmXmiVlOPwgg9R0g==" spinCount="100000" sheet="1"/>
  <mergeCells count="21">
    <mergeCell ref="C100:E100"/>
    <mergeCell ref="C101:E101"/>
    <mergeCell ref="C1:D1"/>
    <mergeCell ref="C98:E98"/>
    <mergeCell ref="C73:F73"/>
    <mergeCell ref="C90:E90"/>
    <mergeCell ref="C92:E92"/>
    <mergeCell ref="C94:E94"/>
    <mergeCell ref="C96:E96"/>
    <mergeCell ref="C63:F63"/>
    <mergeCell ref="C28:F28"/>
    <mergeCell ref="A23:F23"/>
    <mergeCell ref="C26:F26"/>
    <mergeCell ref="C35:F35"/>
    <mergeCell ref="C45:F45"/>
    <mergeCell ref="C49:F49"/>
    <mergeCell ref="C56:F56"/>
    <mergeCell ref="A2:B2"/>
    <mergeCell ref="A3:B3"/>
    <mergeCell ref="C2:D3"/>
    <mergeCell ref="C4:D4"/>
  </mergeCells>
  <dataValidations xWindow="1063" yWindow="781" count="1">
    <dataValidation type="list" allowBlank="1" showInputMessage="1" showErrorMessage="1" promptTitle="Attestation" prompt="Veuillez cocher cette case" sqref="F100" xr:uid="{00000000-0002-0000-0100-000000000000}">
      <formula1>$L$98</formula1>
    </dataValidation>
  </dataValidations>
  <pageMargins left="0.7" right="0.7" top="0.75" bottom="0.75" header="0.3" footer="0.3"/>
  <pageSetup scale="63"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
  <sheetViews>
    <sheetView workbookViewId="0">
      <selection activeCell="C4" sqref="C4"/>
    </sheetView>
  </sheetViews>
  <sheetFormatPr defaultColWidth="9.140625" defaultRowHeight="12.75" x14ac:dyDescent="0.2"/>
  <cols>
    <col min="1" max="1" width="9.140625" style="168" customWidth="1"/>
    <col min="2" max="2" width="10.5703125" style="168" customWidth="1"/>
    <col min="3" max="3" width="85" style="168" customWidth="1"/>
    <col min="4" max="16384" width="9.140625" style="168"/>
  </cols>
  <sheetData>
    <row r="1" spans="1:9" x14ac:dyDescent="0.2">
      <c r="A1" s="169" t="s">
        <v>91</v>
      </c>
      <c r="B1" s="170"/>
      <c r="C1" s="170"/>
      <c r="D1" s="170"/>
      <c r="E1" s="170"/>
      <c r="F1" s="170"/>
      <c r="G1" s="170"/>
      <c r="H1" s="170"/>
      <c r="I1" s="170"/>
    </row>
    <row r="2" spans="1:9" x14ac:dyDescent="0.2">
      <c r="A2" s="170"/>
      <c r="B2" s="170"/>
      <c r="C2" s="170"/>
      <c r="D2" s="170"/>
      <c r="E2" s="170"/>
      <c r="F2" s="170"/>
      <c r="G2" s="170"/>
      <c r="H2" s="170"/>
      <c r="I2" s="170"/>
    </row>
    <row r="3" spans="1:9" ht="18.75" customHeight="1" x14ac:dyDescent="0.2">
      <c r="A3" s="224" t="s">
        <v>92</v>
      </c>
      <c r="B3" s="225"/>
      <c r="C3" s="225"/>
      <c r="D3" s="225"/>
      <c r="E3" s="225"/>
      <c r="F3" s="225"/>
      <c r="G3" s="225"/>
      <c r="H3" s="225"/>
      <c r="I3" s="226"/>
    </row>
    <row r="4" spans="1:9" x14ac:dyDescent="0.2">
      <c r="A4" s="170"/>
      <c r="B4" s="170"/>
      <c r="C4" s="170"/>
      <c r="D4" s="170"/>
      <c r="E4" s="170"/>
      <c r="F4" s="170"/>
      <c r="G4" s="170"/>
      <c r="H4" s="170"/>
      <c r="I4" s="170"/>
    </row>
    <row r="5" spans="1:9" x14ac:dyDescent="0.2">
      <c r="A5" s="169" t="s">
        <v>10</v>
      </c>
      <c r="B5" s="169" t="s">
        <v>93</v>
      </c>
      <c r="C5" s="169" t="s">
        <v>94</v>
      </c>
      <c r="D5" s="170"/>
      <c r="E5" s="170"/>
      <c r="F5" s="170"/>
      <c r="G5" s="170"/>
      <c r="H5" s="170"/>
      <c r="I5" s="170"/>
    </row>
  </sheetData>
  <sheetProtection algorithmName="SHA-512" hashValue="1dtF9m5W48aYIxq0fRmAjAUv7xsO0dNL/nviNWjLj1hILoe24OWsENBJFftU2DI9pKSNjG9mKHy0kmRD1yKSCA==" saltValue="C2TZ/wpYedVCCaftPsCDiA==" spinCount="100000" sheet="1" objects="1" scenarios="1"/>
  <mergeCells count="1">
    <mergeCell ref="A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94D1B5EFFDF4AAD8E34549DCBE157" ma:contentTypeVersion="6" ma:contentTypeDescription="Create a new document." ma:contentTypeScope="" ma:versionID="bdbe743aa50a25ac02e66ede4ef53a48">
  <xsd:schema xmlns:xsd="http://www.w3.org/2001/XMLSchema" xmlns:xs="http://www.w3.org/2001/XMLSchema" xmlns:p="http://schemas.microsoft.com/office/2006/metadata/properties" xmlns:ns2="ab4b8a14-a0a5-4d7e-b2ac-822013ac64c6" xmlns:ns3="06292149-5589-439f-bddd-f06033a866d0" targetNamespace="http://schemas.microsoft.com/office/2006/metadata/properties" ma:root="true" ma:fieldsID="fa8cf079e95cb6fad41b53aa3744fa92" ns2:_="" ns3:_="">
    <xsd:import namespace="ab4b8a14-a0a5-4d7e-b2ac-822013ac64c6"/>
    <xsd:import namespace="06292149-5589-439f-bddd-f06033a866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b8a14-a0a5-4d7e-b2ac-822013ac6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92149-5589-439f-bddd-f06033a866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2AAC5E-D761-4D70-852C-F9C82E6AE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b8a14-a0a5-4d7e-b2ac-822013ac64c6"/>
    <ds:schemaRef ds:uri="06292149-5589-439f-bddd-f06033a86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7CD48-3AC9-47C0-B1C2-00CA38D62FDA}">
  <ds:schemaRefs>
    <ds:schemaRef ds:uri="http://schemas.microsoft.com/office/infopath/2007/PartnerControls"/>
    <ds:schemaRef ds:uri="http://purl.org/dc/terms/"/>
    <ds:schemaRef ds:uri="http://schemas.openxmlformats.org/package/2006/metadata/core-properties"/>
    <ds:schemaRef ds:uri="ab4b8a14-a0a5-4d7e-b2ac-822013ac64c6"/>
    <ds:schemaRef ds:uri="http://schemas.microsoft.com/office/2006/documentManagement/types"/>
    <ds:schemaRef ds:uri="06292149-5589-439f-bddd-f06033a866d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2536B73-79F4-493F-89F6-0D8768E180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LCR</vt:lpstr>
      <vt:lpstr>HYPOTHÈSES</vt:lpstr>
      <vt:lpstr>LCR!Print_Area</vt:lpstr>
    </vt:vector>
  </TitlesOfParts>
  <Company>Financial Services Regulatory Authority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French LCR Locked Template</dc:title>
  <dc:subject>LCR 1/1/2021</dc:subject>
  <dc:creator>CU&amp;P Monitoring &amp; Analysis</dc:creator>
  <cp:keywords>French LCR 2021</cp:keywords>
  <cp:lastModifiedBy>Gordon Bilissis</cp:lastModifiedBy>
  <cp:lastPrinted>2018-05-30T15:57:30Z</cp:lastPrinted>
  <dcterms:created xsi:type="dcterms:W3CDTF">2008-03-13T19:24:36Z</dcterms:created>
  <dcterms:modified xsi:type="dcterms:W3CDTF">2020-12-14T20:34:19Z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0x01010050394D1B5EFFDF4AAD8E34549DCBE157</vt:lpwstr>
  </property>
</Properties>
</file>