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Calcul - Cote de risque" sheetId="1" r:id="rId1"/>
    <sheet name="Criterion" sheetId="2" state="hidden" r:id="rId2"/>
  </sheets>
  <definedNames>
    <definedName name="OLE_LINK1" localSheetId="0">'Calcul - Cote de risque'!$J$3</definedName>
    <definedName name="_xlnm.Print_Area" localSheetId="0">'Calcul - Cote de risque'!$J$2:$M$43</definedName>
  </definedNames>
  <calcPr fullCalcOnLoad="1"/>
</workbook>
</file>

<file path=xl/sharedStrings.xml><?xml version="1.0" encoding="utf-8"?>
<sst xmlns="http://schemas.openxmlformats.org/spreadsheetml/2006/main" count="342" uniqueCount="204">
  <si>
    <t>Score</t>
  </si>
  <si>
    <t>Min</t>
  </si>
  <si>
    <t>Max</t>
  </si>
  <si>
    <t xml:space="preserve"> </t>
  </si>
  <si>
    <t xml:space="preserve"> {inscrire le nom de la caisse populaire ici}</t>
  </si>
  <si>
    <t xml:space="preserve">Service des prêts commerciaux </t>
  </si>
  <si>
    <t>Fiche de cotation du risque</t>
  </si>
  <si>
    <t>Nom du sociétaire :</t>
  </si>
  <si>
    <t>Date de l'évaluation :</t>
  </si>
  <si>
    <t>{inscrire le nom de l'entreprise ici}</t>
  </si>
  <si>
    <t>{inscrire la date de l'évaluation ici}</t>
  </si>
  <si>
    <t>Critère</t>
  </si>
  <si>
    <t>Évaluation</t>
  </si>
  <si>
    <t>Cote</t>
  </si>
  <si>
    <t>Finances (coeff. de pondération de 35 %)</t>
  </si>
  <si>
    <t>Garantie (coeff. de pondération de 35 %)</t>
  </si>
  <si>
    <t>Direction (coeff. de pondération de 15 %)</t>
  </si>
  <si>
    <t>Ratio du service de la dette</t>
  </si>
  <si>
    <t>Ratio emprunts/capitaux propres</t>
  </si>
  <si>
    <t>Informations financières</t>
  </si>
  <si>
    <t>Fonds de roulement</t>
  </si>
  <si>
    <t>Tendances financières</t>
  </si>
  <si>
    <t>Liquidité</t>
  </si>
  <si>
    <t>Niveau de compétence/Durée des fonctions</t>
  </si>
  <si>
    <t>Engagement</t>
  </si>
  <si>
    <t>Infrastructure/Soutien</t>
  </si>
  <si>
    <t>Plan de relève</t>
  </si>
  <si>
    <t>Plans financiers</t>
  </si>
  <si>
    <t>Problèmes/Évaluation/Assurance</t>
  </si>
  <si>
    <t>Risques liés à l'industrie</t>
  </si>
  <si>
    <t>Concurrence</t>
  </si>
  <si>
    <t>Milieu (coeff. de pondération de 15 %)</t>
  </si>
  <si>
    <r>
      <t>Ajustement de la direction  La direction peut, à sa discrétion, augmenter une cote d'au plus 5 points, ou la réduire d'un nombre de points sans restriction. Inscrire la raison à l'appui de l'ajustement.</t>
    </r>
    <r>
      <rPr>
        <b/>
        <sz val="10"/>
        <rFont val="Arial"/>
        <family val="2"/>
      </rPr>
      <t xml:space="preserve">  </t>
    </r>
  </si>
  <si>
    <t>{inscrire vos observations ici}</t>
  </si>
  <si>
    <t xml:space="preserve">Total - Finances </t>
  </si>
  <si>
    <t>Total - Garantie</t>
  </si>
  <si>
    <t>Total - Direction</t>
  </si>
  <si>
    <t>Total - Milieu</t>
  </si>
  <si>
    <t>Cote finale</t>
  </si>
  <si>
    <t>Cote de risque</t>
  </si>
  <si>
    <t>0 à 13 - 6 : Inacceptable; 14 à 26 - 5 : Peu satisfaisant; 27 à 42 - 4 : Mise en garde; 43 à 61 - 3 : Risque modéré; 
62 à 81 - Risque faible - 2; 82-100 - 1 : Non douteux</t>
  </si>
  <si>
    <t>Agent chargé du compte :</t>
  </si>
  <si>
    <t>Approuvé par :</t>
  </si>
  <si>
    <t>INSTRUCTIONS</t>
  </si>
  <si>
    <t xml:space="preserve">1. Cliquez sur la cellule marquée « sélectionner dans la liste », puis sélectionnez l'option appropriée dans la liste déroulante. </t>
  </si>
  <si>
    <t>2. Sélectionnez une option pour chaque critère de chaque catégorie (Finances, Garantie, Direction, Milieu).</t>
  </si>
  <si>
    <t>3. Lorsque vous sélectionnez une option, la cote correspondante s'affiche dans la colonne suivante; cette cote s'ajoute</t>
  </si>
  <si>
    <t>automatiquement à la cote totale de la catégorie et à la cote finale.</t>
  </si>
  <si>
    <t xml:space="preserve">4. Sélectionnez une option pour chaque critère de chaque catégorie de risque, de sorte que toutes les cellules des  </t>
  </si>
  <si>
    <t xml:space="preserve">catégories de risque soient remplies et que vous obteniez une cote totale pour chaque catégorie et une cote de risque finale. </t>
  </si>
  <si>
    <t xml:space="preserve">NOTE : S'il n'est pas possible d'inscrire une cote pour chacun des critères, la valeur par défaut est Mise en garde (4). </t>
  </si>
  <si>
    <t>5. Inscrivez vos observations concernant les ajustements faits par la direction.</t>
  </si>
  <si>
    <t>6 Transcrivez la cote de risque dans la demande de crédit et dans les autres documents appropriés (p. ex., la liste de surveillance).</t>
  </si>
  <si>
    <t>7. Le modèle s'imprime sur une page de format lettre.</t>
  </si>
  <si>
    <t xml:space="preserve">Note : Pour les comptes de prêts agricoles, quand vous remplissez la catégorie Finances, vous pouvez remplacer la valeur comptable par la valeur </t>
  </si>
  <si>
    <t>marchande de l'exploitation agricole et les résultats du dernier exercice par la moyenne des résultats des trois dernières années.</t>
  </si>
  <si>
    <t xml:space="preserve">Note : Pour les hypothèques commerciales, quand vous remplissez la partie Finances, vous pouvez mettre par défaut « Niveau modéré » en regard </t>
  </si>
  <si>
    <t>du ratio Emprunt/Capitaux propres.</t>
  </si>
  <si>
    <t>« Niveau modéré ».</t>
  </si>
  <si>
    <t>Niveaux de risque/Caractéristiques probables</t>
  </si>
  <si>
    <t>1 - NIVEAU DE RISQUE NON DOUTEUX</t>
  </si>
  <si>
    <t>4 - NIVEAU DE RISQUE DE MISE EN GARDE</t>
  </si>
  <si>
    <t>Quasiment aucun risque de perte</t>
  </si>
  <si>
    <t>Emprunts d'État</t>
  </si>
  <si>
    <t>Solide capitalisation</t>
  </si>
  <si>
    <t>Direction remarquable</t>
  </si>
  <si>
    <t>Moyens financiers en baisse/inexistants</t>
  </si>
  <si>
    <t>Ruptures d'engagements</t>
  </si>
  <si>
    <t xml:space="preserve">Insuffisance possible de la garantie </t>
  </si>
  <si>
    <t>Insuffisance possible du service de la dette</t>
  </si>
  <si>
    <t>Tournure très défavorable des événements</t>
  </si>
  <si>
    <t>Risque minime de pertes</t>
  </si>
  <si>
    <t>Nécessité de mesures immédiates</t>
  </si>
  <si>
    <t>Solide garantie/capitalisation</t>
  </si>
  <si>
    <t>Insuffisance de la garantie/Difficultés financières</t>
  </si>
  <si>
    <t>Excellents antécédents financiers/tendances</t>
  </si>
  <si>
    <t>Cessation des activités</t>
  </si>
  <si>
    <t>Direction solide</t>
  </si>
  <si>
    <t>Changement de direction préjudiciable</t>
  </si>
  <si>
    <t>Industrie stable/robuste</t>
  </si>
  <si>
    <t>Arriérés en intérêts et capital</t>
  </si>
  <si>
    <t>2 - NIVEAU DE RISQUE FAIBLE</t>
  </si>
  <si>
    <t>5 - NIVEAU DE RISQUE PEU SATISFAISANT</t>
  </si>
  <si>
    <t>3 - NIVEAU DE RISQUE MODÉRÉ</t>
  </si>
  <si>
    <t>6 - NIVEAU DE RISQUE INACCEPTABLE</t>
  </si>
  <si>
    <t>Bonne marge de sécurité/Bon rapport prêt/garantie</t>
  </si>
  <si>
    <t>En liquidation ou en faillite</t>
  </si>
  <si>
    <t>Capacité démontrable de service de la dette</t>
  </si>
  <si>
    <t>Pertes certaines</t>
  </si>
  <si>
    <t>Actif/garantie en train de disparaître</t>
  </si>
  <si>
    <t>Tendances financières stables</t>
  </si>
  <si>
    <t>Fraude</t>
  </si>
  <si>
    <t>Niveau de capitalisation modéré</t>
  </si>
  <si>
    <t xml:space="preserve">Finances </t>
  </si>
  <si>
    <t>Garantie</t>
  </si>
  <si>
    <t>Direction</t>
  </si>
  <si>
    <t>Milieu</t>
  </si>
  <si>
    <t>Critères et Cotes</t>
  </si>
  <si>
    <t>{sélectionner dans la liste}</t>
  </si>
  <si>
    <t>2x ou mieux</t>
  </si>
  <si>
    <t>De 1,5x à 2x</t>
  </si>
  <si>
    <t>De 1x à 1,5x</t>
  </si>
  <si>
    <t>Inférieur à 1x/en baisse</t>
  </si>
  <si>
    <t>Très inférieur à 1x</t>
  </si>
  <si>
    <t>1/1 ou mieux</t>
  </si>
  <si>
    <t>Entre 1/1 et 2/1</t>
  </si>
  <si>
    <t>Entre 2/1 et 5/1</t>
  </si>
  <si>
    <t>5/1 ou en baisse</t>
  </si>
  <si>
    <t xml:space="preserve">5/1, sans solution </t>
  </si>
  <si>
    <t>5/1 ou négatif</t>
  </si>
  <si>
    <t>Rapports financiers de premier ordre</t>
  </si>
  <si>
    <t>Bonnes informations financières de tiers</t>
  </si>
  <si>
    <t>Informations financières acceptables</t>
  </si>
  <si>
    <t>Informations financières de mauvaise qualité/tardives</t>
  </si>
  <si>
    <t xml:space="preserve">Informations financières de mauvaise qualité/tardives/inexistantes </t>
  </si>
  <si>
    <t>Aucune information financière</t>
  </si>
  <si>
    <t>Supérieur à 2/1</t>
  </si>
  <si>
    <t>Entre 1,5 et 2,0</t>
  </si>
  <si>
    <t>Entre 1,0 et 1,5</t>
  </si>
  <si>
    <t>Inférieur à 1,0</t>
  </si>
  <si>
    <t>Déficitaire et en baisse</t>
  </si>
  <si>
    <t>Fortement déficitaire</t>
  </si>
  <si>
    <t>Exemplaires</t>
  </si>
  <si>
    <t>Très positives</t>
  </si>
  <si>
    <t>Stables/positives</t>
  </si>
  <si>
    <t>En baisse</t>
  </si>
  <si>
    <t>Peu satisfaisantes</t>
  </si>
  <si>
    <t>Inacceptables</t>
  </si>
  <si>
    <t>Décaissement quasiment à la demande</t>
  </si>
  <si>
    <t>Décaissement dans les 90 jours</t>
  </si>
  <si>
    <t>Décaissement dans les 180 à 365 jours</t>
  </si>
  <si>
    <t>Décaissement possible avant 365 jours</t>
  </si>
  <si>
    <t>Décaissement intégral peu probable avant 365 jours</t>
  </si>
  <si>
    <t>Décaissement intégral très improbable</t>
  </si>
  <si>
    <t>Évaluation évidente/indubitable</t>
  </si>
  <si>
    <t>Très bonne évaluation de tiers</t>
  </si>
  <si>
    <t>Évaluation interne/externe fiable</t>
  </si>
  <si>
    <t>Évaluation ancienne/marginale</t>
  </si>
  <si>
    <t>Évaluation ancienne/douteuse</t>
  </si>
  <si>
    <t>Évaluation douteuse/inexistante</t>
  </si>
  <si>
    <t>Couverture par des immobilisations &lt; 0,75*</t>
  </si>
  <si>
    <t>Couverture par des immobilisation &lt; 0,50*</t>
  </si>
  <si>
    <t>Exc. compétences/longue durée des fonctions</t>
  </si>
  <si>
    <t>Comp. &gt; moyennes/durée moyenne des fonctions</t>
  </si>
  <si>
    <t>Compétences moyennes/courte durée</t>
  </si>
  <si>
    <t>Compétences marginales/en baisse</t>
  </si>
  <si>
    <t>Peu de compétences/négligence</t>
  </si>
  <si>
    <t>Compétences insuf./entreprise à l'abandon</t>
  </si>
  <si>
    <t>Engagement élevé/évident</t>
  </si>
  <si>
    <t xml:space="preserve">Solide engagement </t>
  </si>
  <si>
    <t>Bon engagement</t>
  </si>
  <si>
    <t>Engagement moyen/en baisse</t>
  </si>
  <si>
    <t>Engagement douteux/faible</t>
  </si>
  <si>
    <t>Apparemment aucun engagement</t>
  </si>
  <si>
    <t>Infrastructure/soutien exceptionnels</t>
  </si>
  <si>
    <t>Infrastructure/soutien solides</t>
  </si>
  <si>
    <t>Infrastructure/soutien suffisants</t>
  </si>
  <si>
    <t>Infrastructure/soutien faibles</t>
  </si>
  <si>
    <t>Infrastructure/soutien faibles 1</t>
  </si>
  <si>
    <t>Infrastructure/soutien faibles 2</t>
  </si>
  <si>
    <t>Document officiel exposant le plan de relève</t>
  </si>
  <si>
    <t>Plan de relève officieux logique</t>
  </si>
  <si>
    <t>Plan de relève en projet</t>
  </si>
  <si>
    <t>Plan de relève mauvais ou inexistant</t>
  </si>
  <si>
    <t>Plan de relève mauvais ou inexistant 1</t>
  </si>
  <si>
    <t>Aucun plan de relève</t>
  </si>
  <si>
    <t>Informations de premier ordre et à jour fournies fréquemment pour la planification</t>
  </si>
  <si>
    <t>Bonnes informations à jour fournies régulièrement; budget annuel</t>
  </si>
  <si>
    <t>Informations à jour suffisamment bonnes fournies annuellement; pas de budget</t>
  </si>
  <si>
    <t>Informations élémentaires seulement, souvent tardives/incomplètes</t>
  </si>
  <si>
    <t>Information mauvaises ou inexistantes</t>
  </si>
  <si>
    <t>Pas de problèmes/Évaluation inutile ou certification externe complète/police d'assurance</t>
  </si>
  <si>
    <t>Pas de problèmes/Évaluation inutile ou certification externe complète/police d'assurance 1</t>
  </si>
  <si>
    <t xml:space="preserve">Pas de problèmes/Évaluation interne/externe suffisante/poss. d’assurance </t>
  </si>
  <si>
    <t>Problèmes possibles/Évaluation insuffisante ou inexistante/ pas d'assurance</t>
  </si>
  <si>
    <t>Problèmes possibles/Évalution insuffisante ou inexistante/pas d'ass. disp.</t>
  </si>
  <si>
    <t>Problèmes probables/Évalution insuffisante ou inexistante/pas d'ass. disp.</t>
  </si>
  <si>
    <t>Industrie à faible risque</t>
  </si>
  <si>
    <t>Industrie à faible risque 1</t>
  </si>
  <si>
    <t>Industrie à risque modéré</t>
  </si>
  <si>
    <t>Industrie à risque modéré à élevé</t>
  </si>
  <si>
    <t>Industrie à risque élevé</t>
  </si>
  <si>
    <t>Quasiment aucun concurrent</t>
  </si>
  <si>
    <t>Concurrents viables insignifiants</t>
  </si>
  <si>
    <t>Pas de concurrents menaçants</t>
  </si>
  <si>
    <t>Concurrents forts/nouveaux</t>
  </si>
  <si>
    <t>Concurrents dominants</t>
  </si>
  <si>
    <t>Désavantage concurrentiel important</t>
  </si>
  <si>
    <t>Rangs de cotation du risque</t>
  </si>
  <si>
    <t>2: Niveau de risque faible</t>
  </si>
  <si>
    <t>3: Niveau de risque modéré</t>
  </si>
  <si>
    <t>4: Niveau de risque de mise en garde</t>
  </si>
  <si>
    <t>5: Niveau de risque peu satisfaisant</t>
  </si>
  <si>
    <t>6: Niveau de risque inacceptable</t>
  </si>
  <si>
    <t>Commentaires</t>
  </si>
  <si>
    <t>1: Niveau de risque non douteux</t>
  </si>
  <si>
    <t>Lorsqu'une composante particulière surlignée en jaune (p. ex. les problèmes liés au milieu) ne s'applique pas, vous pouvez mettre par défaut</t>
  </si>
  <si>
    <t>Ressources liquides</t>
  </si>
  <si>
    <t>Information non disponibles ou très peu fiables</t>
  </si>
  <si>
    <t>Entièrement garanti par ressources liquides</t>
  </si>
  <si>
    <t>Partiellement liquide/Couverture par des  immobilisations entre1,5 et 2,0</t>
  </si>
  <si>
    <t>Couverture par des imm. entre 1,0 et 1,5*</t>
  </si>
  <si>
    <t>Couverture par des imm. entre 0,75 et 1,0*</t>
  </si>
  <si>
    <t>100 % liquide/Rapport prêt/garantie &gt; 2/1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</si>
</sst>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.0_-;\-* #,##0.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0"/>
    </font>
    <font>
      <b/>
      <u val="single"/>
      <sz val="10"/>
      <name val="Arial"/>
      <family val="2"/>
    </font>
    <font>
      <b/>
      <sz val="12"/>
      <name val="Arial Narrow"/>
      <family val="2"/>
    </font>
    <font>
      <sz val="12"/>
      <name val="Arial"/>
      <family val="0"/>
    </font>
    <font>
      <sz val="12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wrapText="1" indent="1"/>
    </xf>
    <xf numFmtId="0" fontId="4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73" fontId="1" fillId="0" borderId="0" xfId="42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0" fillId="0" borderId="11" xfId="42" applyNumberFormat="1" applyFont="1" applyBorder="1" applyAlignment="1">
      <alignment/>
    </xf>
    <xf numFmtId="173" fontId="2" fillId="0" borderId="12" xfId="42" applyNumberFormat="1" applyFont="1" applyBorder="1" applyAlignment="1">
      <alignment vertical="center"/>
    </xf>
    <xf numFmtId="173" fontId="0" fillId="0" borderId="0" xfId="42" applyNumberFormat="1" applyFont="1" applyAlignment="1">
      <alignment/>
    </xf>
    <xf numFmtId="0" fontId="2" fillId="0" borderId="13" xfId="0" applyFont="1" applyBorder="1" applyAlignment="1" applyProtection="1">
      <alignment vertical="top" wrapText="1"/>
      <protection locked="0"/>
    </xf>
    <xf numFmtId="173" fontId="2" fillId="0" borderId="14" xfId="42" applyNumberFormat="1" applyFont="1" applyBorder="1" applyAlignment="1">
      <alignment/>
    </xf>
    <xf numFmtId="0" fontId="2" fillId="0" borderId="15" xfId="0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right" vertical="top"/>
    </xf>
    <xf numFmtId="0" fontId="0" fillId="0" borderId="17" xfId="0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173" fontId="6" fillId="33" borderId="20" xfId="42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wrapText="1"/>
    </xf>
    <xf numFmtId="0" fontId="10" fillId="34" borderId="22" xfId="0" applyFont="1" applyFill="1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right" vertical="top"/>
    </xf>
    <xf numFmtId="171" fontId="5" fillId="0" borderId="25" xfId="42" applyFont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29" xfId="0" applyFill="1" applyBorder="1" applyAlignment="1" applyProtection="1">
      <alignment horizontal="left" vertical="top"/>
      <protection locked="0"/>
    </xf>
    <xf numFmtId="0" fontId="0" fillId="0" borderId="30" xfId="0" applyFill="1" applyBorder="1" applyAlignment="1" applyProtection="1">
      <alignment horizontal="left" vertical="top"/>
      <protection locked="0"/>
    </xf>
    <xf numFmtId="0" fontId="0" fillId="0" borderId="31" xfId="0" applyFont="1" applyBorder="1" applyAlignment="1">
      <alignment horizontal="left" vertical="top" wrapText="1"/>
    </xf>
    <xf numFmtId="0" fontId="11" fillId="35" borderId="22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11" fillId="34" borderId="32" xfId="0" applyFont="1" applyFill="1" applyBorder="1" applyAlignment="1">
      <alignment/>
    </xf>
    <xf numFmtId="0" fontId="11" fillId="35" borderId="3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9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top"/>
    </xf>
    <xf numFmtId="0" fontId="2" fillId="34" borderId="40" xfId="0" applyFont="1" applyFill="1" applyBorder="1" applyAlignment="1">
      <alignment horizontal="center" vertical="top"/>
    </xf>
    <xf numFmtId="0" fontId="2" fillId="34" borderId="41" xfId="0" applyFont="1" applyFill="1" applyBorder="1" applyAlignment="1">
      <alignment horizontal="center" vertical="top"/>
    </xf>
    <xf numFmtId="0" fontId="8" fillId="34" borderId="17" xfId="0" applyFont="1" applyFill="1" applyBorder="1" applyAlignment="1">
      <alignment horizontal="center" vertical="top"/>
    </xf>
    <xf numFmtId="0" fontId="8" fillId="34" borderId="40" xfId="0" applyFont="1" applyFill="1" applyBorder="1" applyAlignment="1">
      <alignment horizontal="center" vertical="top"/>
    </xf>
    <xf numFmtId="0" fontId="8" fillId="34" borderId="41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6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12.28125" style="0" customWidth="1"/>
    <col min="2" max="2" width="35.57421875" style="0" customWidth="1"/>
    <col min="3" max="3" width="38.140625" style="0" customWidth="1"/>
    <col min="4" max="4" width="9.140625" style="19" customWidth="1"/>
    <col min="6" max="6" width="39.8515625" style="0" customWidth="1"/>
    <col min="7" max="7" width="41.8515625" style="0" customWidth="1"/>
    <col min="8" max="8" width="12.8515625" style="0" customWidth="1"/>
    <col min="9" max="9" width="7.140625" style="0" customWidth="1"/>
    <col min="10" max="10" width="46.8515625" style="0" hidden="1" customWidth="1"/>
    <col min="11" max="11" width="59.57421875" style="0" hidden="1" customWidth="1"/>
    <col min="12" max="12" width="67.00390625" style="0" hidden="1" customWidth="1"/>
    <col min="13" max="13" width="75.140625" style="0" hidden="1" customWidth="1"/>
    <col min="14" max="14" width="9.140625" style="0" hidden="1" customWidth="1"/>
    <col min="15" max="15" width="3.8515625" style="0" hidden="1" customWidth="1"/>
    <col min="16" max="16" width="4.140625" style="0" hidden="1" customWidth="1"/>
    <col min="17" max="17" width="30.28125" style="0" hidden="1" customWidth="1"/>
  </cols>
  <sheetData>
    <row r="1" spans="2:17" ht="18">
      <c r="B1" s="76" t="s">
        <v>4</v>
      </c>
      <c r="C1" s="76"/>
      <c r="D1" s="76"/>
      <c r="J1" s="69" t="s">
        <v>97</v>
      </c>
      <c r="K1" s="69"/>
      <c r="L1" s="69"/>
      <c r="M1" s="69"/>
      <c r="O1" s="69" t="s">
        <v>188</v>
      </c>
      <c r="P1" s="69"/>
      <c r="Q1" s="69"/>
    </row>
    <row r="2" spans="2:17" ht="15.75">
      <c r="B2" s="73" t="s">
        <v>5</v>
      </c>
      <c r="C2" s="73"/>
      <c r="D2" s="73"/>
      <c r="J2" s="54" t="s">
        <v>93</v>
      </c>
      <c r="K2" s="54" t="s">
        <v>94</v>
      </c>
      <c r="L2" s="54" t="s">
        <v>95</v>
      </c>
      <c r="M2" s="54" t="s">
        <v>96</v>
      </c>
      <c r="O2" s="4" t="s">
        <v>1</v>
      </c>
      <c r="P2" s="4" t="s">
        <v>2</v>
      </c>
      <c r="Q2" s="4" t="s">
        <v>194</v>
      </c>
    </row>
    <row r="3" spans="2:17" ht="15.75">
      <c r="B3" s="73" t="s">
        <v>6</v>
      </c>
      <c r="C3" s="73"/>
      <c r="D3" s="73"/>
      <c r="J3" s="55" t="s">
        <v>98</v>
      </c>
      <c r="K3" s="55" t="s">
        <v>98</v>
      </c>
      <c r="L3" s="55" t="s">
        <v>98</v>
      </c>
      <c r="M3" s="55" t="s">
        <v>98</v>
      </c>
      <c r="O3" s="12">
        <v>81</v>
      </c>
      <c r="P3" s="12">
        <v>100</v>
      </c>
      <c r="Q3" s="5" t="s">
        <v>195</v>
      </c>
    </row>
    <row r="4" spans="2:17" ht="15" customHeight="1">
      <c r="B4" s="1"/>
      <c r="C4" s="1"/>
      <c r="D4" s="15"/>
      <c r="J4" s="56" t="s">
        <v>99</v>
      </c>
      <c r="K4" s="57" t="s">
        <v>128</v>
      </c>
      <c r="L4" s="57" t="s">
        <v>142</v>
      </c>
      <c r="M4" s="57" t="s">
        <v>171</v>
      </c>
      <c r="O4" s="12">
        <v>62</v>
      </c>
      <c r="P4" s="12">
        <v>80</v>
      </c>
      <c r="Q4" s="12" t="s">
        <v>189</v>
      </c>
    </row>
    <row r="5" spans="2:17" ht="15" customHeight="1">
      <c r="B5" s="2" t="s">
        <v>7</v>
      </c>
      <c r="C5" s="74" t="s">
        <v>9</v>
      </c>
      <c r="D5" s="74"/>
      <c r="J5" s="56" t="s">
        <v>100</v>
      </c>
      <c r="K5" s="57" t="s">
        <v>129</v>
      </c>
      <c r="L5" s="57" t="s">
        <v>143</v>
      </c>
      <c r="M5" s="57" t="s">
        <v>172</v>
      </c>
      <c r="O5" s="12">
        <v>43</v>
      </c>
      <c r="P5" s="12">
        <v>61</v>
      </c>
      <c r="Q5" s="12" t="s">
        <v>190</v>
      </c>
    </row>
    <row r="6" spans="2:17" ht="15" customHeight="1">
      <c r="B6" s="2" t="s">
        <v>8</v>
      </c>
      <c r="C6" s="75" t="s">
        <v>10</v>
      </c>
      <c r="D6" s="74"/>
      <c r="J6" s="56" t="s">
        <v>101</v>
      </c>
      <c r="K6" s="57" t="s">
        <v>130</v>
      </c>
      <c r="L6" s="57" t="s">
        <v>144</v>
      </c>
      <c r="M6" s="57" t="s">
        <v>173</v>
      </c>
      <c r="O6" s="12">
        <v>27</v>
      </c>
      <c r="P6" s="12">
        <v>42</v>
      </c>
      <c r="Q6" s="12" t="s">
        <v>191</v>
      </c>
    </row>
    <row r="7" spans="2:17" ht="15" customHeight="1" thickBot="1">
      <c r="B7" s="2"/>
      <c r="C7" s="1"/>
      <c r="D7" s="16"/>
      <c r="J7" s="56" t="s">
        <v>102</v>
      </c>
      <c r="K7" s="57" t="s">
        <v>131</v>
      </c>
      <c r="L7" s="57" t="s">
        <v>145</v>
      </c>
      <c r="M7" s="57" t="s">
        <v>174</v>
      </c>
      <c r="O7" s="12">
        <v>14</v>
      </c>
      <c r="P7" s="12">
        <v>26</v>
      </c>
      <c r="Q7" s="12" t="s">
        <v>192</v>
      </c>
    </row>
    <row r="8" spans="2:17" ht="17.25" thickBot="1" thickTop="1">
      <c r="B8" s="26" t="s">
        <v>11</v>
      </c>
      <c r="C8" s="27" t="s">
        <v>12</v>
      </c>
      <c r="D8" s="28" t="s">
        <v>13</v>
      </c>
      <c r="F8" s="67" t="s">
        <v>59</v>
      </c>
      <c r="G8" s="68"/>
      <c r="J8" s="56" t="s">
        <v>102</v>
      </c>
      <c r="K8" s="57" t="s">
        <v>132</v>
      </c>
      <c r="L8" s="57" t="s">
        <v>146</v>
      </c>
      <c r="M8" s="57" t="s">
        <v>175</v>
      </c>
      <c r="O8" s="12">
        <v>0</v>
      </c>
      <c r="P8" s="12">
        <v>13</v>
      </c>
      <c r="Q8" s="12" t="s">
        <v>193</v>
      </c>
    </row>
    <row r="9" spans="2:13" ht="16.5" thickTop="1">
      <c r="B9" s="70" t="s">
        <v>14</v>
      </c>
      <c r="C9" s="71"/>
      <c r="D9" s="72"/>
      <c r="F9" s="50" t="s">
        <v>60</v>
      </c>
      <c r="G9" s="50" t="s">
        <v>61</v>
      </c>
      <c r="J9" s="56" t="s">
        <v>103</v>
      </c>
      <c r="K9" s="57" t="s">
        <v>133</v>
      </c>
      <c r="L9" s="57" t="s">
        <v>147</v>
      </c>
      <c r="M9" s="57" t="s">
        <v>176</v>
      </c>
    </row>
    <row r="10" spans="2:13" ht="15">
      <c r="B10" s="45" t="s">
        <v>17</v>
      </c>
      <c r="C10" s="13" t="s">
        <v>98</v>
      </c>
      <c r="D10" s="17" t="e">
        <f>VLOOKUP(C10,Criterion!A3:B8,2)</f>
        <v>#N/A</v>
      </c>
      <c r="F10" s="33"/>
      <c r="G10" s="33"/>
      <c r="J10" s="58"/>
      <c r="K10" s="58"/>
      <c r="L10" s="58"/>
      <c r="M10" s="58"/>
    </row>
    <row r="11" spans="2:13" ht="15.75">
      <c r="B11" s="45" t="s">
        <v>18</v>
      </c>
      <c r="C11" s="13" t="s">
        <v>98</v>
      </c>
      <c r="D11" s="17" t="e">
        <f>VLOOKUP(C11,Criterion!A1:B15,2,FALSE)</f>
        <v>#N/A</v>
      </c>
      <c r="F11" s="51" t="s">
        <v>62</v>
      </c>
      <c r="G11" s="51" t="s">
        <v>66</v>
      </c>
      <c r="J11" s="55" t="s">
        <v>98</v>
      </c>
      <c r="K11" s="55" t="s">
        <v>98</v>
      </c>
      <c r="L11" s="55" t="s">
        <v>98</v>
      </c>
      <c r="M11" s="55" t="s">
        <v>98</v>
      </c>
    </row>
    <row r="12" spans="2:13" ht="15.75">
      <c r="B12" s="45" t="s">
        <v>19</v>
      </c>
      <c r="C12" s="13" t="s">
        <v>98</v>
      </c>
      <c r="D12" s="17" t="e">
        <f>VLOOKUP(C12,Criterion!A1:B36,2,FALSE)</f>
        <v>#N/A</v>
      </c>
      <c r="F12" s="51" t="s">
        <v>63</v>
      </c>
      <c r="G12" s="51" t="s">
        <v>67</v>
      </c>
      <c r="J12" s="59" t="s">
        <v>104</v>
      </c>
      <c r="K12" s="60" t="s">
        <v>134</v>
      </c>
      <c r="L12" s="60" t="s">
        <v>148</v>
      </c>
      <c r="M12" s="60" t="s">
        <v>177</v>
      </c>
    </row>
    <row r="13" spans="2:13" ht="15.75">
      <c r="B13" s="45" t="s">
        <v>20</v>
      </c>
      <c r="C13" s="13" t="s">
        <v>98</v>
      </c>
      <c r="D13" s="17" t="e">
        <f>VLOOKUP(C13,Criterion!A1:B36,2,FALSE)</f>
        <v>#N/A</v>
      </c>
      <c r="F13" s="51" t="s">
        <v>199</v>
      </c>
      <c r="G13" s="51" t="s">
        <v>68</v>
      </c>
      <c r="J13" s="59" t="s">
        <v>105</v>
      </c>
      <c r="K13" s="60" t="s">
        <v>135</v>
      </c>
      <c r="L13" s="60" t="s">
        <v>149</v>
      </c>
      <c r="M13" s="60" t="s">
        <v>178</v>
      </c>
    </row>
    <row r="14" spans="2:13" ht="15.75">
      <c r="B14" s="46" t="s">
        <v>21</v>
      </c>
      <c r="C14" s="13" t="s">
        <v>98</v>
      </c>
      <c r="D14" s="17" t="e">
        <f>VLOOKUP(C14,Criterion!A1:B36,2,FALSE)</f>
        <v>#N/A</v>
      </c>
      <c r="F14" s="51" t="s">
        <v>64</v>
      </c>
      <c r="G14" s="51" t="s">
        <v>69</v>
      </c>
      <c r="J14" s="59" t="s">
        <v>106</v>
      </c>
      <c r="K14" s="60" t="s">
        <v>136</v>
      </c>
      <c r="L14" s="60" t="s">
        <v>150</v>
      </c>
      <c r="M14" s="60" t="s">
        <v>179</v>
      </c>
    </row>
    <row r="15" spans="2:13" ht="15.75">
      <c r="B15" s="25"/>
      <c r="C15" s="24" t="s">
        <v>34</v>
      </c>
      <c r="D15" s="21" t="e">
        <f>SUM(D10:D14)</f>
        <v>#N/A</v>
      </c>
      <c r="F15" s="51" t="s">
        <v>65</v>
      </c>
      <c r="G15" s="51" t="s">
        <v>70</v>
      </c>
      <c r="J15" s="59" t="s">
        <v>107</v>
      </c>
      <c r="K15" s="60" t="s">
        <v>137</v>
      </c>
      <c r="L15" s="60" t="s">
        <v>151</v>
      </c>
      <c r="M15" s="60" t="s">
        <v>180</v>
      </c>
    </row>
    <row r="16" spans="2:13" ht="15.75">
      <c r="B16" s="83" t="s">
        <v>15</v>
      </c>
      <c r="C16" s="84"/>
      <c r="D16" s="85"/>
      <c r="F16" s="51"/>
      <c r="G16" s="51"/>
      <c r="J16" s="59" t="s">
        <v>108</v>
      </c>
      <c r="K16" s="60" t="s">
        <v>138</v>
      </c>
      <c r="L16" s="60" t="s">
        <v>152</v>
      </c>
      <c r="M16" s="60" t="s">
        <v>181</v>
      </c>
    </row>
    <row r="17" spans="2:13" ht="16.5" thickBot="1">
      <c r="B17" s="47" t="s">
        <v>197</v>
      </c>
      <c r="C17" s="14" t="s">
        <v>98</v>
      </c>
      <c r="D17" s="17" t="e">
        <f>VLOOKUP(C17,Criterion!C1:D22,2,FALSE)</f>
        <v>#N/A</v>
      </c>
      <c r="F17" s="52"/>
      <c r="G17" s="52"/>
      <c r="J17" s="59" t="s">
        <v>109</v>
      </c>
      <c r="K17" s="60" t="s">
        <v>139</v>
      </c>
      <c r="L17" s="60" t="s">
        <v>153</v>
      </c>
      <c r="M17" s="60" t="s">
        <v>181</v>
      </c>
    </row>
    <row r="18" spans="2:13" ht="15.75">
      <c r="B18" s="47" t="s">
        <v>12</v>
      </c>
      <c r="C18" s="14" t="s">
        <v>98</v>
      </c>
      <c r="D18" s="17" t="e">
        <f>VLOOKUP(C18,Criterion!C1:D22,2,FALSE)</f>
        <v>#N/A</v>
      </c>
      <c r="F18" s="53" t="s">
        <v>81</v>
      </c>
      <c r="G18" s="53" t="s">
        <v>82</v>
      </c>
      <c r="J18" s="58"/>
      <c r="K18" s="58"/>
      <c r="L18" s="58"/>
      <c r="M18" s="58"/>
    </row>
    <row r="19" spans="2:13" ht="15.75">
      <c r="B19" s="48" t="s">
        <v>22</v>
      </c>
      <c r="C19" s="14" t="s">
        <v>98</v>
      </c>
      <c r="D19" s="17" t="e">
        <f>VLOOKUP(C19,Criterion!C1:D22,2,FALSE)</f>
        <v>#N/A</v>
      </c>
      <c r="F19" s="51"/>
      <c r="G19" s="51"/>
      <c r="J19" s="61" t="s">
        <v>98</v>
      </c>
      <c r="K19" s="61" t="s">
        <v>98</v>
      </c>
      <c r="L19" s="61" t="s">
        <v>98</v>
      </c>
      <c r="M19" s="61" t="s">
        <v>98</v>
      </c>
    </row>
    <row r="20" spans="2:13" ht="15.75">
      <c r="B20" s="23"/>
      <c r="C20" s="22" t="s">
        <v>35</v>
      </c>
      <c r="D20" s="21" t="e">
        <f>SUM(D17:D19)</f>
        <v>#N/A</v>
      </c>
      <c r="F20" s="51" t="s">
        <v>71</v>
      </c>
      <c r="G20" s="51" t="s">
        <v>72</v>
      </c>
      <c r="J20" s="62" t="s">
        <v>110</v>
      </c>
      <c r="K20" s="63" t="s">
        <v>203</v>
      </c>
      <c r="L20" s="63" t="s">
        <v>154</v>
      </c>
      <c r="M20" s="63" t="s">
        <v>182</v>
      </c>
    </row>
    <row r="21" spans="2:13" ht="15.75">
      <c r="B21" s="80" t="s">
        <v>16</v>
      </c>
      <c r="C21" s="81"/>
      <c r="D21" s="82"/>
      <c r="F21" s="51" t="s">
        <v>73</v>
      </c>
      <c r="G21" s="51" t="s">
        <v>74</v>
      </c>
      <c r="J21" s="62" t="s">
        <v>111</v>
      </c>
      <c r="K21" s="63" t="s">
        <v>200</v>
      </c>
      <c r="L21" s="63" t="s">
        <v>155</v>
      </c>
      <c r="M21" s="63" t="s">
        <v>183</v>
      </c>
    </row>
    <row r="22" spans="2:13" ht="15.75">
      <c r="B22" s="47" t="s">
        <v>23</v>
      </c>
      <c r="C22" s="14" t="s">
        <v>98</v>
      </c>
      <c r="D22" s="17" t="e">
        <f>VLOOKUP(C22,Criterion!E1:F36,2,FALSE)</f>
        <v>#N/A</v>
      </c>
      <c r="F22" s="51" t="s">
        <v>75</v>
      </c>
      <c r="G22" s="51" t="s">
        <v>76</v>
      </c>
      <c r="J22" s="62" t="s">
        <v>112</v>
      </c>
      <c r="K22" s="63" t="s">
        <v>201</v>
      </c>
      <c r="L22" s="63" t="s">
        <v>156</v>
      </c>
      <c r="M22" s="63" t="s">
        <v>184</v>
      </c>
    </row>
    <row r="23" spans="2:13" ht="15.75">
      <c r="B23" s="47" t="s">
        <v>24</v>
      </c>
      <c r="C23" s="14" t="s">
        <v>98</v>
      </c>
      <c r="D23" s="17" t="e">
        <f>VLOOKUP(C23,Criterion!E1:F36,2,FALSE)</f>
        <v>#N/A</v>
      </c>
      <c r="F23" s="51" t="s">
        <v>77</v>
      </c>
      <c r="G23" s="51" t="s">
        <v>78</v>
      </c>
      <c r="J23" s="62" t="s">
        <v>113</v>
      </c>
      <c r="K23" s="63" t="s">
        <v>202</v>
      </c>
      <c r="L23" s="63" t="s">
        <v>157</v>
      </c>
      <c r="M23" s="63" t="s">
        <v>185</v>
      </c>
    </row>
    <row r="24" spans="2:13" ht="15.75">
      <c r="B24" s="47" t="s">
        <v>25</v>
      </c>
      <c r="C24" s="14" t="s">
        <v>98</v>
      </c>
      <c r="D24" s="17" t="e">
        <f>VLOOKUP(C24,Criterion!E1:F36,2,FALSE)</f>
        <v>#N/A</v>
      </c>
      <c r="F24" s="51" t="s">
        <v>79</v>
      </c>
      <c r="G24" s="51" t="s">
        <v>80</v>
      </c>
      <c r="J24" s="62" t="s">
        <v>114</v>
      </c>
      <c r="K24" s="63" t="s">
        <v>140</v>
      </c>
      <c r="L24" s="63" t="s">
        <v>158</v>
      </c>
      <c r="M24" s="63" t="s">
        <v>186</v>
      </c>
    </row>
    <row r="25" spans="2:13" ht="15.75">
      <c r="B25" s="47" t="s">
        <v>26</v>
      </c>
      <c r="C25" s="14" t="s">
        <v>98</v>
      </c>
      <c r="D25" s="17" t="e">
        <f>VLOOKUP(C25,Criterion!E1:F36,2,FALSE)</f>
        <v>#N/A</v>
      </c>
      <c r="F25" s="51"/>
      <c r="G25" s="51"/>
      <c r="J25" s="62" t="s">
        <v>115</v>
      </c>
      <c r="K25" s="63" t="s">
        <v>141</v>
      </c>
      <c r="L25" s="63" t="s">
        <v>159</v>
      </c>
      <c r="M25" s="63" t="s">
        <v>187</v>
      </c>
    </row>
    <row r="26" spans="2:13" ht="16.5" thickBot="1">
      <c r="B26" s="48" t="s">
        <v>27</v>
      </c>
      <c r="C26" s="14" t="s">
        <v>98</v>
      </c>
      <c r="D26" s="17" t="e">
        <f>VLOOKUP(C26,Criterion!E1:F36,2,FALSE)</f>
        <v>#N/A</v>
      </c>
      <c r="F26" s="52" t="s">
        <v>3</v>
      </c>
      <c r="G26" s="51"/>
      <c r="J26" s="58"/>
      <c r="K26" s="55"/>
      <c r="L26" s="58"/>
      <c r="M26" s="55"/>
    </row>
    <row r="27" spans="2:13" ht="15.75">
      <c r="B27" s="25"/>
      <c r="C27" s="22" t="s">
        <v>36</v>
      </c>
      <c r="D27" s="21" t="e">
        <f>SUM(D22:D26)</f>
        <v>#N/A</v>
      </c>
      <c r="F27" s="53" t="s">
        <v>83</v>
      </c>
      <c r="G27" s="53" t="s">
        <v>84</v>
      </c>
      <c r="J27" s="61" t="s">
        <v>98</v>
      </c>
      <c r="K27" s="61"/>
      <c r="L27" s="61" t="s">
        <v>98</v>
      </c>
      <c r="M27" s="61"/>
    </row>
    <row r="28" spans="2:13" ht="15.75">
      <c r="B28" s="80" t="s">
        <v>31</v>
      </c>
      <c r="C28" s="81"/>
      <c r="D28" s="82"/>
      <c r="F28" s="51"/>
      <c r="G28" s="51"/>
      <c r="J28" s="64" t="s">
        <v>116</v>
      </c>
      <c r="K28" s="55"/>
      <c r="L28" s="65" t="s">
        <v>160</v>
      </c>
      <c r="M28" s="55"/>
    </row>
    <row r="29" spans="2:13" ht="15.75">
      <c r="B29" s="47" t="s">
        <v>28</v>
      </c>
      <c r="C29" s="14" t="s">
        <v>98</v>
      </c>
      <c r="D29" s="17" t="e">
        <f>VLOOKUP(C29,Criterion!G1:H22,2,FALSE)</f>
        <v>#N/A</v>
      </c>
      <c r="F29" s="51" t="s">
        <v>85</v>
      </c>
      <c r="G29" s="51" t="s">
        <v>86</v>
      </c>
      <c r="J29" s="64" t="s">
        <v>117</v>
      </c>
      <c r="K29" s="55"/>
      <c r="L29" s="65" t="s">
        <v>161</v>
      </c>
      <c r="M29" s="55"/>
    </row>
    <row r="30" spans="2:13" ht="15.75">
      <c r="B30" s="47" t="s">
        <v>29</v>
      </c>
      <c r="C30" s="14" t="s">
        <v>98</v>
      </c>
      <c r="D30" s="17" t="e">
        <f>VLOOKUP(C30,Criterion!G1:H22,2,FALSE)</f>
        <v>#N/A</v>
      </c>
      <c r="F30" s="51" t="s">
        <v>87</v>
      </c>
      <c r="G30" s="51" t="s">
        <v>88</v>
      </c>
      <c r="J30" s="64" t="s">
        <v>118</v>
      </c>
      <c r="K30" s="55"/>
      <c r="L30" s="65" t="s">
        <v>162</v>
      </c>
      <c r="M30" s="55"/>
    </row>
    <row r="31" spans="2:13" ht="15.75">
      <c r="B31" s="48" t="s">
        <v>30</v>
      </c>
      <c r="C31" s="14" t="s">
        <v>98</v>
      </c>
      <c r="D31" s="17" t="e">
        <f>VLOOKUP(C31,Criterion!G1:H22,2,FALSE)</f>
        <v>#N/A</v>
      </c>
      <c r="F31" s="51" t="s">
        <v>77</v>
      </c>
      <c r="G31" s="51" t="s">
        <v>89</v>
      </c>
      <c r="J31" s="64" t="s">
        <v>119</v>
      </c>
      <c r="K31" s="55"/>
      <c r="L31" s="65" t="s">
        <v>163</v>
      </c>
      <c r="M31" s="55"/>
    </row>
    <row r="32" spans="2:13" ht="15.75">
      <c r="B32" s="25"/>
      <c r="C32" s="22" t="s">
        <v>37</v>
      </c>
      <c r="D32" s="21" t="e">
        <f>SUM(D29:D31)</f>
        <v>#N/A</v>
      </c>
      <c r="F32" s="51" t="s">
        <v>90</v>
      </c>
      <c r="G32" s="51" t="s">
        <v>91</v>
      </c>
      <c r="J32" s="65"/>
      <c r="K32" s="55"/>
      <c r="L32" s="65"/>
      <c r="M32" s="55"/>
    </row>
    <row r="33" spans="2:13" ht="77.25" thickBot="1">
      <c r="B33" s="49" t="s">
        <v>32</v>
      </c>
      <c r="C33" s="20" t="s">
        <v>33</v>
      </c>
      <c r="D33" s="18">
        <v>0</v>
      </c>
      <c r="F33" s="51" t="s">
        <v>92</v>
      </c>
      <c r="G33" s="51"/>
      <c r="J33" s="65" t="s">
        <v>120</v>
      </c>
      <c r="K33" s="55"/>
      <c r="L33" s="65" t="s">
        <v>164</v>
      </c>
      <c r="M33" s="55"/>
    </row>
    <row r="34" spans="2:13" ht="17.25" thickBot="1" thickTop="1">
      <c r="B34" s="34"/>
      <c r="C34" s="35" t="s">
        <v>38</v>
      </c>
      <c r="D34" s="36" t="e">
        <f>D15+D20+D27+D32+D33</f>
        <v>#N/A</v>
      </c>
      <c r="F34" s="52"/>
      <c r="G34" s="52"/>
      <c r="J34" s="65"/>
      <c r="K34" s="55"/>
      <c r="L34" s="65"/>
      <c r="M34" s="55"/>
    </row>
    <row r="35" spans="2:13" ht="16.5" thickBot="1">
      <c r="B35" s="37" t="s">
        <v>39</v>
      </c>
      <c r="C35" s="38" t="e">
        <f>IF(D34&lt;=P8,Q8,IF(D34&lt;=P7,Q7,IF(D34&lt;=P6,Q6,IF(D34&lt;=P5,Q5,IF(D34&lt;=P4,Q4,Q3)))))</f>
        <v>#N/A</v>
      </c>
      <c r="D35" s="39"/>
      <c r="J35" s="65" t="s">
        <v>121</v>
      </c>
      <c r="K35" s="55"/>
      <c r="L35" s="65" t="s">
        <v>165</v>
      </c>
      <c r="M35" s="55"/>
    </row>
    <row r="36" spans="2:13" ht="21.75" customHeight="1" thickBot="1">
      <c r="B36" s="77" t="s">
        <v>40</v>
      </c>
      <c r="C36" s="78"/>
      <c r="D36" s="79"/>
      <c r="J36" s="58"/>
      <c r="K36" s="55"/>
      <c r="L36" s="58"/>
      <c r="M36" s="55"/>
    </row>
    <row r="37" spans="2:13" ht="13.5" thickTop="1">
      <c r="B37" s="30"/>
      <c r="C37" s="30"/>
      <c r="D37" s="30"/>
      <c r="J37" s="61" t="s">
        <v>98</v>
      </c>
      <c r="K37" s="61"/>
      <c r="L37" s="61" t="s">
        <v>98</v>
      </c>
      <c r="M37" s="61"/>
    </row>
    <row r="38" spans="2:13" ht="12.75">
      <c r="B38" s="30"/>
      <c r="C38" s="30"/>
      <c r="D38" s="30"/>
      <c r="J38" s="66" t="s">
        <v>122</v>
      </c>
      <c r="K38" s="55"/>
      <c r="L38" s="66" t="s">
        <v>166</v>
      </c>
      <c r="M38" s="55"/>
    </row>
    <row r="39" spans="3:13" ht="12.75">
      <c r="C39" s="9"/>
      <c r="J39" s="66" t="s">
        <v>123</v>
      </c>
      <c r="K39" s="55"/>
      <c r="L39" s="66" t="s">
        <v>167</v>
      </c>
      <c r="M39" s="55"/>
    </row>
    <row r="40" spans="2:13" ht="12.75">
      <c r="B40" s="29" t="s">
        <v>41</v>
      </c>
      <c r="C40" s="31"/>
      <c r="D40"/>
      <c r="J40" s="66" t="s">
        <v>124</v>
      </c>
      <c r="K40" s="55"/>
      <c r="L40" s="66" t="s">
        <v>168</v>
      </c>
      <c r="M40" s="55"/>
    </row>
    <row r="41" spans="2:13" ht="12.75">
      <c r="B41" s="10"/>
      <c r="C41" s="11"/>
      <c r="D41"/>
      <c r="J41" s="66" t="s">
        <v>125</v>
      </c>
      <c r="K41" s="55"/>
      <c r="L41" s="66" t="s">
        <v>169</v>
      </c>
      <c r="M41" s="55"/>
    </row>
    <row r="42" spans="3:13" ht="12.75">
      <c r="C42" s="11"/>
      <c r="D42"/>
      <c r="J42" s="66" t="s">
        <v>126</v>
      </c>
      <c r="K42" s="55"/>
      <c r="L42" s="66" t="s">
        <v>170</v>
      </c>
      <c r="M42" s="55"/>
    </row>
    <row r="43" spans="2:13" ht="12.75">
      <c r="B43" s="29" t="s">
        <v>42</v>
      </c>
      <c r="C43" s="32"/>
      <c r="D43"/>
      <c r="J43" s="66" t="s">
        <v>127</v>
      </c>
      <c r="K43" s="55"/>
      <c r="L43" s="66" t="s">
        <v>198</v>
      </c>
      <c r="M43" s="55"/>
    </row>
    <row r="44" spans="2:4" ht="12.75">
      <c r="B44" s="10"/>
      <c r="C44" s="11"/>
      <c r="D44"/>
    </row>
    <row r="45" spans="2:3" ht="12.75">
      <c r="B45" s="10"/>
      <c r="C45" s="11"/>
    </row>
    <row r="46" spans="2:3" ht="12.75">
      <c r="B46" s="10"/>
      <c r="C46" s="3"/>
    </row>
    <row r="50" spans="2:15" ht="15.75">
      <c r="B50" s="42" t="s">
        <v>43</v>
      </c>
      <c r="C50" s="43"/>
      <c r="D50" s="43"/>
      <c r="E50" s="43"/>
      <c r="F50" s="43"/>
      <c r="G50" s="43"/>
      <c r="H50" s="40"/>
      <c r="I50" s="41"/>
      <c r="J50" s="41"/>
      <c r="K50" s="40"/>
      <c r="L50" s="40"/>
      <c r="M50" s="40"/>
      <c r="N50" s="40"/>
      <c r="O50" s="40"/>
    </row>
    <row r="51" spans="2:15" ht="15.75">
      <c r="B51" s="42"/>
      <c r="C51" s="43"/>
      <c r="D51" s="43"/>
      <c r="E51" s="43"/>
      <c r="F51" s="43"/>
      <c r="G51" s="43"/>
      <c r="H51" s="40"/>
      <c r="I51" s="41"/>
      <c r="J51" s="41"/>
      <c r="K51" s="40"/>
      <c r="L51" s="40"/>
      <c r="M51" s="40"/>
      <c r="N51" s="40"/>
      <c r="O51" s="40"/>
    </row>
    <row r="52" spans="2:15" ht="15">
      <c r="B52" s="44" t="s">
        <v>44</v>
      </c>
      <c r="C52" s="44"/>
      <c r="D52" s="44"/>
      <c r="E52" s="44"/>
      <c r="F52" s="44"/>
      <c r="G52" s="43"/>
      <c r="H52" s="40"/>
      <c r="I52" s="41"/>
      <c r="J52" s="41"/>
      <c r="K52" s="40"/>
      <c r="L52" s="40"/>
      <c r="M52" s="40"/>
      <c r="N52" s="40"/>
      <c r="O52" s="40"/>
    </row>
    <row r="53" spans="2:15" ht="15">
      <c r="B53" s="44"/>
      <c r="C53" s="44"/>
      <c r="D53" s="44"/>
      <c r="E53" s="44"/>
      <c r="F53" s="44"/>
      <c r="G53" s="43"/>
      <c r="H53" s="40"/>
      <c r="I53" s="41"/>
      <c r="J53" s="41"/>
      <c r="K53" s="40"/>
      <c r="L53" s="40"/>
      <c r="M53" s="40"/>
      <c r="N53" s="40"/>
      <c r="O53" s="40"/>
    </row>
    <row r="54" spans="2:15" ht="15">
      <c r="B54" s="44" t="s">
        <v>45</v>
      </c>
      <c r="C54" s="44"/>
      <c r="D54" s="44"/>
      <c r="E54" s="44"/>
      <c r="F54" s="44"/>
      <c r="G54" s="43"/>
      <c r="H54" s="40"/>
      <c r="I54" s="41"/>
      <c r="J54" s="41"/>
      <c r="K54" s="40"/>
      <c r="L54" s="40"/>
      <c r="M54" s="40"/>
      <c r="N54" s="40"/>
      <c r="O54" s="40"/>
    </row>
    <row r="55" spans="2:15" ht="15">
      <c r="B55" s="44"/>
      <c r="C55" s="44"/>
      <c r="D55" s="44"/>
      <c r="E55" s="44"/>
      <c r="F55" s="44"/>
      <c r="G55" s="43"/>
      <c r="H55" s="40"/>
      <c r="I55" s="41"/>
      <c r="J55" s="41"/>
      <c r="K55" s="40"/>
      <c r="L55" s="40"/>
      <c r="M55" s="40"/>
      <c r="N55" s="40"/>
      <c r="O55" s="40"/>
    </row>
    <row r="56" spans="2:15" ht="15">
      <c r="B56" s="43" t="s">
        <v>46</v>
      </c>
      <c r="C56" s="43"/>
      <c r="D56" s="43"/>
      <c r="E56" s="43"/>
      <c r="F56" s="43"/>
      <c r="G56" s="43"/>
      <c r="H56" s="40"/>
      <c r="I56" s="40"/>
      <c r="J56" s="40"/>
      <c r="K56" s="40"/>
      <c r="L56" s="40"/>
      <c r="M56" s="40"/>
      <c r="N56" s="40"/>
      <c r="O56" s="40"/>
    </row>
    <row r="57" spans="2:15" ht="15">
      <c r="B57" s="43" t="s">
        <v>47</v>
      </c>
      <c r="C57" s="43"/>
      <c r="D57" s="43"/>
      <c r="E57" s="43"/>
      <c r="F57" s="43"/>
      <c r="G57" s="43"/>
      <c r="H57" s="40"/>
      <c r="I57" s="40"/>
      <c r="J57" s="40"/>
      <c r="K57" s="40"/>
      <c r="L57" s="40"/>
      <c r="M57" s="40"/>
      <c r="N57" s="40"/>
      <c r="O57" s="40"/>
    </row>
    <row r="58" spans="2:15" ht="15">
      <c r="B58" s="43"/>
      <c r="C58" s="43"/>
      <c r="D58" s="43"/>
      <c r="E58" s="43"/>
      <c r="F58" s="43"/>
      <c r="G58" s="43"/>
      <c r="H58" s="40"/>
      <c r="I58" s="40"/>
      <c r="J58" s="40"/>
      <c r="K58" s="40"/>
      <c r="L58" s="40"/>
      <c r="M58" s="40"/>
      <c r="N58" s="40"/>
      <c r="O58" s="40"/>
    </row>
    <row r="59" spans="2:15" ht="15">
      <c r="B59" s="43"/>
      <c r="C59" s="43"/>
      <c r="D59" s="43"/>
      <c r="E59" s="43"/>
      <c r="F59" s="43"/>
      <c r="G59" s="43"/>
      <c r="H59" s="40"/>
      <c r="I59" s="40"/>
      <c r="J59" s="40"/>
      <c r="K59" s="40"/>
      <c r="L59" s="40"/>
      <c r="M59" s="40"/>
      <c r="N59" s="40"/>
      <c r="O59" s="40"/>
    </row>
    <row r="60" spans="2:15" ht="15">
      <c r="B60" s="43" t="s">
        <v>48</v>
      </c>
      <c r="C60" s="43"/>
      <c r="D60" s="43"/>
      <c r="E60" s="43"/>
      <c r="F60" s="43"/>
      <c r="G60" s="43"/>
      <c r="H60" s="40"/>
      <c r="I60" s="40"/>
      <c r="J60" s="40"/>
      <c r="K60" s="40"/>
      <c r="L60" s="40"/>
      <c r="M60" s="40"/>
      <c r="N60" s="40"/>
      <c r="O60" s="40"/>
    </row>
    <row r="61" spans="2:15" ht="15">
      <c r="B61" s="43" t="s">
        <v>49</v>
      </c>
      <c r="C61" s="43"/>
      <c r="D61" s="43"/>
      <c r="E61" s="43"/>
      <c r="F61" s="43"/>
      <c r="G61" s="43"/>
      <c r="H61" s="40"/>
      <c r="I61" s="40"/>
      <c r="J61" s="40"/>
      <c r="K61" s="40"/>
      <c r="L61" s="40"/>
      <c r="M61" s="40"/>
      <c r="N61" s="40"/>
      <c r="O61" s="40"/>
    </row>
    <row r="62" spans="2:15" ht="15">
      <c r="B62" s="43"/>
      <c r="C62" s="43"/>
      <c r="D62" s="43"/>
      <c r="E62" s="43"/>
      <c r="F62" s="43"/>
      <c r="G62" s="43"/>
      <c r="H62" s="40"/>
      <c r="I62" s="40"/>
      <c r="J62" s="40"/>
      <c r="K62" s="40"/>
      <c r="L62" s="40"/>
      <c r="M62" s="40"/>
      <c r="N62" s="40"/>
      <c r="O62" s="40"/>
    </row>
    <row r="63" spans="2:15" ht="15">
      <c r="B63" s="43" t="s">
        <v>50</v>
      </c>
      <c r="C63" s="43"/>
      <c r="D63" s="43"/>
      <c r="E63" s="43"/>
      <c r="F63" s="43"/>
      <c r="G63" s="43"/>
      <c r="H63" s="40"/>
      <c r="I63" s="40"/>
      <c r="J63" s="40"/>
      <c r="K63" s="40"/>
      <c r="L63" s="40"/>
      <c r="M63" s="40"/>
      <c r="N63" s="40"/>
      <c r="O63" s="40"/>
    </row>
    <row r="64" spans="2:15" ht="15">
      <c r="B64" s="43"/>
      <c r="C64" s="43"/>
      <c r="D64" s="43"/>
      <c r="E64" s="43"/>
      <c r="F64" s="43"/>
      <c r="G64" s="43"/>
      <c r="H64" s="40"/>
      <c r="I64" s="40"/>
      <c r="J64" s="40"/>
      <c r="K64" s="40"/>
      <c r="L64" s="40"/>
      <c r="M64" s="40"/>
      <c r="N64" s="40"/>
      <c r="O64" s="40"/>
    </row>
    <row r="65" spans="2:15" ht="15">
      <c r="B65" s="43" t="s">
        <v>51</v>
      </c>
      <c r="C65" s="43"/>
      <c r="D65" s="43"/>
      <c r="E65" s="43"/>
      <c r="F65" s="43"/>
      <c r="G65" s="43"/>
      <c r="H65" s="40"/>
      <c r="I65" s="40"/>
      <c r="J65" s="40"/>
      <c r="K65" s="40"/>
      <c r="L65" s="40"/>
      <c r="M65" s="40"/>
      <c r="N65" s="40"/>
      <c r="O65" s="40"/>
    </row>
    <row r="66" spans="2:15" ht="15">
      <c r="B66" s="43" t="s">
        <v>52</v>
      </c>
      <c r="C66" s="43"/>
      <c r="D66" s="43"/>
      <c r="E66" s="43"/>
      <c r="F66" s="43"/>
      <c r="G66" s="43"/>
      <c r="H66" s="40"/>
      <c r="I66" s="40"/>
      <c r="J66" s="40"/>
      <c r="K66" s="40"/>
      <c r="L66" s="40"/>
      <c r="M66" s="40"/>
      <c r="N66" s="40"/>
      <c r="O66" s="40"/>
    </row>
    <row r="67" spans="2:15" ht="15">
      <c r="B67" s="43" t="s">
        <v>53</v>
      </c>
      <c r="C67" s="43"/>
      <c r="D67" s="43"/>
      <c r="E67" s="43"/>
      <c r="F67" s="43"/>
      <c r="G67" s="43"/>
      <c r="H67" s="40"/>
      <c r="I67" s="40"/>
      <c r="J67" s="40"/>
      <c r="K67" s="40"/>
      <c r="L67" s="40"/>
      <c r="M67" s="40"/>
      <c r="N67" s="40"/>
      <c r="O67" s="40"/>
    </row>
    <row r="68" spans="2:15" ht="15">
      <c r="B68" s="43"/>
      <c r="C68" s="43"/>
      <c r="D68" s="43"/>
      <c r="E68" s="43"/>
      <c r="F68" s="43"/>
      <c r="G68" s="43"/>
      <c r="H68" s="40"/>
      <c r="I68" s="40"/>
      <c r="J68" s="40"/>
      <c r="K68" s="40"/>
      <c r="L68" s="40"/>
      <c r="M68" s="40"/>
      <c r="N68" s="40"/>
      <c r="O68" s="40"/>
    </row>
    <row r="69" spans="2:15" ht="15">
      <c r="B69" s="43"/>
      <c r="C69" s="43"/>
      <c r="D69" s="43"/>
      <c r="E69" s="43"/>
      <c r="F69" s="43"/>
      <c r="G69" s="43"/>
      <c r="H69" s="40"/>
      <c r="I69" s="40"/>
      <c r="J69" s="40"/>
      <c r="K69" s="40"/>
      <c r="L69" s="40"/>
      <c r="M69" s="40"/>
      <c r="N69" s="40"/>
      <c r="O69" s="40"/>
    </row>
    <row r="70" spans="2:15" ht="15">
      <c r="B70" s="43" t="s">
        <v>54</v>
      </c>
      <c r="C70" s="43"/>
      <c r="D70" s="43"/>
      <c r="E70" s="43"/>
      <c r="F70" s="43"/>
      <c r="G70" s="43"/>
      <c r="H70" s="40"/>
      <c r="I70" s="40"/>
      <c r="J70" s="40"/>
      <c r="K70" s="40"/>
      <c r="L70" s="40"/>
      <c r="M70" s="40"/>
      <c r="N70" s="40"/>
      <c r="O70" s="40"/>
    </row>
    <row r="71" spans="2:15" ht="15">
      <c r="B71" s="43" t="s">
        <v>55</v>
      </c>
      <c r="C71" s="43"/>
      <c r="D71" s="43"/>
      <c r="E71" s="43"/>
      <c r="F71" s="43"/>
      <c r="G71" s="43"/>
      <c r="H71" s="40"/>
      <c r="I71" s="40"/>
      <c r="J71" s="40"/>
      <c r="K71" s="40"/>
      <c r="L71" s="40"/>
      <c r="M71" s="40"/>
      <c r="N71" s="40"/>
      <c r="O71" s="40"/>
    </row>
    <row r="72" spans="2:15" ht="15">
      <c r="B72" s="43" t="s">
        <v>56</v>
      </c>
      <c r="C72" s="43"/>
      <c r="D72" s="43"/>
      <c r="E72" s="43"/>
      <c r="F72" s="43"/>
      <c r="G72" s="43"/>
      <c r="H72" s="40"/>
      <c r="I72" s="40"/>
      <c r="J72" s="40"/>
      <c r="K72" s="40"/>
      <c r="L72" s="40"/>
      <c r="M72" s="40"/>
      <c r="N72" s="40"/>
      <c r="O72" s="40"/>
    </row>
    <row r="73" spans="2:15" ht="15">
      <c r="B73" s="43" t="s">
        <v>57</v>
      </c>
      <c r="C73" s="43"/>
      <c r="D73" s="43"/>
      <c r="E73" s="43"/>
      <c r="F73" s="43"/>
      <c r="G73" s="43"/>
      <c r="H73" s="40"/>
      <c r="I73" s="40"/>
      <c r="J73" s="40"/>
      <c r="K73" s="40"/>
      <c r="L73" s="40"/>
      <c r="M73" s="40"/>
      <c r="N73" s="40"/>
      <c r="O73" s="40"/>
    </row>
    <row r="74" spans="2:15" ht="15">
      <c r="B74" s="43" t="s">
        <v>196</v>
      </c>
      <c r="C74" s="43"/>
      <c r="D74" s="43"/>
      <c r="E74" s="43"/>
      <c r="F74" s="43"/>
      <c r="G74" s="43"/>
      <c r="H74" s="40"/>
      <c r="I74" s="40"/>
      <c r="J74" s="40"/>
      <c r="K74" s="40"/>
      <c r="L74" s="40"/>
      <c r="M74" s="40"/>
      <c r="N74" s="40"/>
      <c r="O74" s="40"/>
    </row>
    <row r="75" spans="2:15" ht="15">
      <c r="B75" s="43" t="s">
        <v>58</v>
      </c>
      <c r="C75" s="43"/>
      <c r="D75" s="43"/>
      <c r="E75" s="43"/>
      <c r="F75" s="43"/>
      <c r="G75" s="43"/>
      <c r="H75" s="40"/>
      <c r="I75" s="40"/>
      <c r="J75" s="40"/>
      <c r="K75" s="40"/>
      <c r="L75" s="40"/>
      <c r="M75" s="40"/>
      <c r="N75" s="40"/>
      <c r="O75" s="40"/>
    </row>
    <row r="76" spans="2:15" ht="1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</sheetData>
  <sheetProtection password="EF50" sheet="1" objects="1" scenarios="1"/>
  <protectedRanges>
    <protectedRange sqref="B1:D47" name="Range1"/>
  </protectedRanges>
  <mergeCells count="13">
    <mergeCell ref="B36:D36"/>
    <mergeCell ref="B28:D28"/>
    <mergeCell ref="B21:D21"/>
    <mergeCell ref="B16:D16"/>
    <mergeCell ref="F8:G8"/>
    <mergeCell ref="O1:Q1"/>
    <mergeCell ref="J1:M1"/>
    <mergeCell ref="B9:D9"/>
    <mergeCell ref="B3:D3"/>
    <mergeCell ref="C5:D5"/>
    <mergeCell ref="C6:D6"/>
    <mergeCell ref="B1:D1"/>
    <mergeCell ref="B2:D2"/>
  </mergeCells>
  <dataValidations count="18">
    <dataValidation type="whole" operator="lessThanOrEqual" allowBlank="1" showInputMessage="1" showErrorMessage="1" sqref="D33">
      <formula1>5</formula1>
    </dataValidation>
    <dataValidation type="list" allowBlank="1" showInputMessage="1" showErrorMessage="1" sqref="C11">
      <formula1>$J$11:$J$17</formula1>
    </dataValidation>
    <dataValidation type="list" allowBlank="1" showInputMessage="1" showErrorMessage="1" sqref="C12">
      <formula1>$J$19:$J$25</formula1>
    </dataValidation>
    <dataValidation type="list" allowBlank="1" showInputMessage="1" showErrorMessage="1" sqref="C13">
      <formula1>$J$27:$J$35</formula1>
    </dataValidation>
    <dataValidation type="list" allowBlank="1" showInputMessage="1" showErrorMessage="1" sqref="C14">
      <formula1>$J$37:$J$43</formula1>
    </dataValidation>
    <dataValidation type="list" allowBlank="1" showInputMessage="1" showErrorMessage="1" sqref="C22">
      <formula1>$L$3:$L$9</formula1>
    </dataValidation>
    <dataValidation type="list" allowBlank="1" showInputMessage="1" showErrorMessage="1" sqref="C23">
      <formula1>$L$11:$L$17</formula1>
    </dataValidation>
    <dataValidation type="list" allowBlank="1" showInputMessage="1" showErrorMessage="1" sqref="C24">
      <formula1>$L$19:$L$25</formula1>
    </dataValidation>
    <dataValidation type="list" allowBlank="1" showInputMessage="1" showErrorMessage="1" sqref="F25">
      <formula1>$J$4:$J$9</formula1>
    </dataValidation>
    <dataValidation type="list" allowBlank="1" showInputMessage="1" showErrorMessage="1" sqref="C10">
      <formula1>$J$3:$J$9</formula1>
    </dataValidation>
    <dataValidation type="list" allowBlank="1" showInputMessage="1" showErrorMessage="1" sqref="C17">
      <formula1>$K$3:$K$9</formula1>
    </dataValidation>
    <dataValidation type="list" allowBlank="1" showInputMessage="1" showErrorMessage="1" sqref="C18">
      <formula1>$K$11:$K$17</formula1>
    </dataValidation>
    <dataValidation type="list" allowBlank="1" showInputMessage="1" showErrorMessage="1" sqref="C19">
      <formula1>$K$19:$K$25</formula1>
    </dataValidation>
    <dataValidation type="list" allowBlank="1" showInputMessage="1" showErrorMessage="1" sqref="C29">
      <formula1>$M$3:$M$9</formula1>
    </dataValidation>
    <dataValidation type="list" allowBlank="1" showInputMessage="1" showErrorMessage="1" sqref="C30">
      <formula1>$M$11:$M$17</formula1>
    </dataValidation>
    <dataValidation type="list" allowBlank="1" showInputMessage="1" showErrorMessage="1" sqref="C31">
      <formula1>$M$19:$M$25</formula1>
    </dataValidation>
    <dataValidation type="list" allowBlank="1" showInputMessage="1" showErrorMessage="1" sqref="C25">
      <formula1>$L$27:$L$35</formula1>
    </dataValidation>
    <dataValidation type="list" allowBlank="1" showInputMessage="1" showErrorMessage="1" sqref="C26">
      <formula1>$L$37:$L$43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7.57421875" style="5" customWidth="1"/>
    <col min="2" max="2" width="5.57421875" style="5" bestFit="1" customWidth="1"/>
    <col min="3" max="3" width="66.421875" style="5" customWidth="1"/>
    <col min="4" max="4" width="5.57421875" style="5" bestFit="1" customWidth="1"/>
    <col min="5" max="5" width="47.7109375" style="5" bestFit="1" customWidth="1"/>
    <col min="6" max="6" width="5.57421875" style="5" bestFit="1" customWidth="1"/>
    <col min="7" max="7" width="58.28125" style="5" bestFit="1" customWidth="1"/>
    <col min="8" max="8" width="5.57421875" style="5" bestFit="1" customWidth="1"/>
    <col min="9" max="16384" width="9.140625" style="5" customWidth="1"/>
  </cols>
  <sheetData>
    <row r="1" spans="1:8" ht="12.75">
      <c r="A1" s="54" t="s">
        <v>93</v>
      </c>
      <c r="B1" s="4" t="s">
        <v>0</v>
      </c>
      <c r="C1" s="54" t="s">
        <v>94</v>
      </c>
      <c r="D1" s="4" t="s">
        <v>0</v>
      </c>
      <c r="E1" s="54" t="s">
        <v>95</v>
      </c>
      <c r="F1" s="4" t="s">
        <v>0</v>
      </c>
      <c r="G1" s="54" t="s">
        <v>96</v>
      </c>
      <c r="H1" s="4" t="s">
        <v>0</v>
      </c>
    </row>
    <row r="3" spans="1:8" ht="12.75">
      <c r="A3" s="56" t="s">
        <v>99</v>
      </c>
      <c r="B3" s="6">
        <v>7</v>
      </c>
      <c r="C3" s="57" t="s">
        <v>128</v>
      </c>
      <c r="D3" s="6">
        <v>11</v>
      </c>
      <c r="E3" s="57" t="s">
        <v>142</v>
      </c>
      <c r="F3" s="7">
        <v>3.5</v>
      </c>
      <c r="G3" s="57" t="s">
        <v>171</v>
      </c>
      <c r="H3" s="6">
        <v>5</v>
      </c>
    </row>
    <row r="4" spans="1:8" ht="12.75">
      <c r="A4" s="56" t="s">
        <v>100</v>
      </c>
      <c r="B4" s="6">
        <v>5</v>
      </c>
      <c r="C4" s="57" t="s">
        <v>129</v>
      </c>
      <c r="D4" s="6">
        <v>8</v>
      </c>
      <c r="E4" s="57" t="s">
        <v>143</v>
      </c>
      <c r="F4" s="7">
        <v>2.25</v>
      </c>
      <c r="G4" s="57" t="s">
        <v>172</v>
      </c>
      <c r="H4" s="6">
        <v>3.5</v>
      </c>
    </row>
    <row r="5" spans="1:8" ht="12.75">
      <c r="A5" s="56" t="s">
        <v>101</v>
      </c>
      <c r="B5" s="6">
        <v>3.5</v>
      </c>
      <c r="C5" s="57" t="s">
        <v>130</v>
      </c>
      <c r="D5" s="6">
        <v>6</v>
      </c>
      <c r="E5" s="57" t="s">
        <v>144</v>
      </c>
      <c r="F5" s="7">
        <v>1.25</v>
      </c>
      <c r="G5" s="57" t="s">
        <v>173</v>
      </c>
      <c r="H5" s="6">
        <v>2.5</v>
      </c>
    </row>
    <row r="6" spans="1:8" ht="12.75">
      <c r="A6" s="56" t="s">
        <v>102</v>
      </c>
      <c r="B6" s="6">
        <v>2.4</v>
      </c>
      <c r="C6" s="57" t="s">
        <v>131</v>
      </c>
      <c r="D6" s="6">
        <v>4</v>
      </c>
      <c r="E6" s="57" t="s">
        <v>145</v>
      </c>
      <c r="F6" s="7">
        <v>0.8</v>
      </c>
      <c r="G6" s="57" t="s">
        <v>174</v>
      </c>
      <c r="H6" s="6">
        <v>2</v>
      </c>
    </row>
    <row r="7" spans="1:8" ht="12.75">
      <c r="A7" s="56" t="s">
        <v>102</v>
      </c>
      <c r="B7" s="6">
        <v>1.5</v>
      </c>
      <c r="C7" s="57" t="s">
        <v>132</v>
      </c>
      <c r="D7" s="6">
        <v>2</v>
      </c>
      <c r="E7" s="57" t="s">
        <v>146</v>
      </c>
      <c r="F7" s="7">
        <v>0.5</v>
      </c>
      <c r="G7" s="57" t="s">
        <v>175</v>
      </c>
      <c r="H7" s="6">
        <v>1</v>
      </c>
    </row>
    <row r="8" spans="1:8" ht="12.75">
      <c r="A8" s="56" t="s">
        <v>103</v>
      </c>
      <c r="B8" s="6">
        <v>0.6</v>
      </c>
      <c r="C8" s="57" t="s">
        <v>133</v>
      </c>
      <c r="D8" s="6">
        <v>1</v>
      </c>
      <c r="E8" s="57" t="s">
        <v>147</v>
      </c>
      <c r="F8" s="7">
        <v>0.3</v>
      </c>
      <c r="G8" s="57" t="s">
        <v>176</v>
      </c>
      <c r="H8" s="6">
        <v>0.5</v>
      </c>
    </row>
    <row r="9" spans="1:8" ht="11.25">
      <c r="A9" s="8"/>
      <c r="B9" s="6"/>
      <c r="C9" s="8"/>
      <c r="D9" s="6"/>
      <c r="E9" s="8"/>
      <c r="F9" s="7"/>
      <c r="G9" s="8"/>
      <c r="H9" s="6"/>
    </row>
    <row r="10" spans="1:8" ht="12.75">
      <c r="A10" s="59" t="s">
        <v>104</v>
      </c>
      <c r="B10" s="6">
        <v>7</v>
      </c>
      <c r="C10" s="60" t="s">
        <v>134</v>
      </c>
      <c r="D10" s="6">
        <v>12</v>
      </c>
      <c r="E10" s="60" t="s">
        <v>148</v>
      </c>
      <c r="F10" s="7">
        <v>3.5</v>
      </c>
      <c r="G10" s="60" t="s">
        <v>177</v>
      </c>
      <c r="H10" s="6">
        <v>5</v>
      </c>
    </row>
    <row r="11" spans="1:8" ht="12.75">
      <c r="A11" s="59" t="s">
        <v>105</v>
      </c>
      <c r="B11" s="6">
        <v>5</v>
      </c>
      <c r="C11" s="60" t="s">
        <v>135</v>
      </c>
      <c r="D11" s="6">
        <v>8.5</v>
      </c>
      <c r="E11" s="60" t="s">
        <v>149</v>
      </c>
      <c r="F11" s="7">
        <v>2.25</v>
      </c>
      <c r="G11" s="60" t="s">
        <v>178</v>
      </c>
      <c r="H11" s="6">
        <v>3.5</v>
      </c>
    </row>
    <row r="12" spans="1:8" ht="12.75">
      <c r="A12" s="59" t="s">
        <v>106</v>
      </c>
      <c r="B12" s="6">
        <v>3.5</v>
      </c>
      <c r="C12" s="60" t="s">
        <v>136</v>
      </c>
      <c r="D12" s="6">
        <v>6</v>
      </c>
      <c r="E12" s="60" t="s">
        <v>150</v>
      </c>
      <c r="F12" s="7">
        <v>1.25</v>
      </c>
      <c r="G12" s="60" t="s">
        <v>179</v>
      </c>
      <c r="H12" s="6">
        <v>2.5</v>
      </c>
    </row>
    <row r="13" spans="1:8" ht="12.75">
      <c r="A13" s="59" t="s">
        <v>107</v>
      </c>
      <c r="B13" s="6">
        <v>2.4</v>
      </c>
      <c r="C13" s="60" t="s">
        <v>137</v>
      </c>
      <c r="D13" s="6">
        <v>4.5</v>
      </c>
      <c r="E13" s="60" t="s">
        <v>151</v>
      </c>
      <c r="F13" s="7">
        <v>0.8</v>
      </c>
      <c r="G13" s="60" t="s">
        <v>180</v>
      </c>
      <c r="H13" s="6">
        <v>2</v>
      </c>
    </row>
    <row r="14" spans="1:8" ht="12.75">
      <c r="A14" s="59" t="s">
        <v>108</v>
      </c>
      <c r="B14" s="6">
        <v>1.5</v>
      </c>
      <c r="C14" s="60" t="s">
        <v>138</v>
      </c>
      <c r="D14" s="6">
        <v>2</v>
      </c>
      <c r="E14" s="60" t="s">
        <v>152</v>
      </c>
      <c r="F14" s="7">
        <v>0.5</v>
      </c>
      <c r="G14" s="60" t="s">
        <v>181</v>
      </c>
      <c r="H14" s="6">
        <v>1</v>
      </c>
    </row>
    <row r="15" spans="1:8" ht="12.75">
      <c r="A15" s="59" t="s">
        <v>109</v>
      </c>
      <c r="B15" s="6">
        <v>0.6</v>
      </c>
      <c r="C15" s="60" t="s">
        <v>139</v>
      </c>
      <c r="D15" s="6">
        <v>1</v>
      </c>
      <c r="E15" s="60" t="s">
        <v>153</v>
      </c>
      <c r="F15" s="7">
        <v>0.3</v>
      </c>
      <c r="G15" s="60" t="s">
        <v>181</v>
      </c>
      <c r="H15" s="6">
        <v>0.5</v>
      </c>
    </row>
    <row r="16" spans="1:8" ht="11.25">
      <c r="A16" s="8"/>
      <c r="B16" s="6"/>
      <c r="C16" s="8"/>
      <c r="D16" s="6"/>
      <c r="E16" s="8"/>
      <c r="F16" s="7"/>
      <c r="G16" s="8"/>
      <c r="H16" s="6"/>
    </row>
    <row r="17" spans="1:8" ht="12.75">
      <c r="A17" s="62" t="s">
        <v>110</v>
      </c>
      <c r="B17" s="6">
        <v>7</v>
      </c>
      <c r="C17" s="63" t="s">
        <v>203</v>
      </c>
      <c r="D17" s="6">
        <v>12</v>
      </c>
      <c r="E17" s="63" t="s">
        <v>154</v>
      </c>
      <c r="F17" s="7">
        <v>3.5</v>
      </c>
      <c r="G17" s="63" t="s">
        <v>182</v>
      </c>
      <c r="H17" s="6">
        <v>5</v>
      </c>
    </row>
    <row r="18" spans="1:8" ht="12.75">
      <c r="A18" s="62" t="s">
        <v>111</v>
      </c>
      <c r="B18" s="6">
        <v>5</v>
      </c>
      <c r="C18" s="63" t="s">
        <v>200</v>
      </c>
      <c r="D18" s="6">
        <v>8.5</v>
      </c>
      <c r="E18" s="63" t="s">
        <v>155</v>
      </c>
      <c r="F18" s="7">
        <v>2.25</v>
      </c>
      <c r="G18" s="63" t="s">
        <v>183</v>
      </c>
      <c r="H18" s="6">
        <v>3.5</v>
      </c>
    </row>
    <row r="19" spans="1:8" ht="12.75">
      <c r="A19" s="62" t="s">
        <v>112</v>
      </c>
      <c r="B19" s="6">
        <v>3.5</v>
      </c>
      <c r="C19" s="63" t="s">
        <v>201</v>
      </c>
      <c r="D19" s="6">
        <v>6</v>
      </c>
      <c r="E19" s="63" t="s">
        <v>156</v>
      </c>
      <c r="F19" s="7">
        <v>1.25</v>
      </c>
      <c r="G19" s="63" t="s">
        <v>184</v>
      </c>
      <c r="H19" s="6">
        <v>2.5</v>
      </c>
    </row>
    <row r="20" spans="1:8" ht="12.75">
      <c r="A20" s="62" t="s">
        <v>113</v>
      </c>
      <c r="B20" s="6">
        <v>2.4</v>
      </c>
      <c r="C20" s="63" t="s">
        <v>202</v>
      </c>
      <c r="D20" s="6">
        <v>4.5</v>
      </c>
      <c r="E20" s="63" t="s">
        <v>157</v>
      </c>
      <c r="F20" s="7">
        <v>0.8</v>
      </c>
      <c r="G20" s="63" t="s">
        <v>185</v>
      </c>
      <c r="H20" s="6">
        <v>1.5</v>
      </c>
    </row>
    <row r="21" spans="1:8" ht="12.75">
      <c r="A21" s="62" t="s">
        <v>114</v>
      </c>
      <c r="B21" s="6">
        <v>1.5</v>
      </c>
      <c r="C21" s="63" t="s">
        <v>140</v>
      </c>
      <c r="D21" s="6">
        <v>2</v>
      </c>
      <c r="E21" s="63" t="s">
        <v>158</v>
      </c>
      <c r="F21" s="7">
        <v>0.5</v>
      </c>
      <c r="G21" s="63" t="s">
        <v>186</v>
      </c>
      <c r="H21" s="6">
        <v>1</v>
      </c>
    </row>
    <row r="22" spans="1:8" ht="12.75">
      <c r="A22" s="62" t="s">
        <v>115</v>
      </c>
      <c r="B22" s="6">
        <v>0.6</v>
      </c>
      <c r="C22" s="63" t="s">
        <v>141</v>
      </c>
      <c r="D22" s="6">
        <v>1</v>
      </c>
      <c r="E22" s="63" t="s">
        <v>159</v>
      </c>
      <c r="F22" s="7">
        <v>0.3</v>
      </c>
      <c r="G22" s="63" t="s">
        <v>187</v>
      </c>
      <c r="H22" s="6">
        <v>0.5</v>
      </c>
    </row>
    <row r="23" spans="1:6" ht="11.25">
      <c r="A23" s="8"/>
      <c r="B23" s="6"/>
      <c r="E23" s="8"/>
      <c r="F23" s="7"/>
    </row>
    <row r="24" spans="1:6" ht="12.75">
      <c r="A24" s="64" t="s">
        <v>116</v>
      </c>
      <c r="B24" s="6">
        <v>7</v>
      </c>
      <c r="E24" s="65" t="s">
        <v>160</v>
      </c>
      <c r="F24" s="7">
        <v>3.5</v>
      </c>
    </row>
    <row r="25" spans="1:6" ht="12.75">
      <c r="A25" s="64" t="s">
        <v>117</v>
      </c>
      <c r="B25" s="6">
        <v>5</v>
      </c>
      <c r="E25" s="65" t="s">
        <v>161</v>
      </c>
      <c r="F25" s="7">
        <v>2.25</v>
      </c>
    </row>
    <row r="26" spans="1:6" ht="12.75">
      <c r="A26" s="64" t="s">
        <v>118</v>
      </c>
      <c r="B26" s="6">
        <v>3.5</v>
      </c>
      <c r="E26" s="65" t="s">
        <v>162</v>
      </c>
      <c r="F26" s="7">
        <v>1.25</v>
      </c>
    </row>
    <row r="27" spans="1:6" ht="12.75">
      <c r="A27" s="64" t="s">
        <v>119</v>
      </c>
      <c r="B27" s="6">
        <v>2.4</v>
      </c>
      <c r="E27" s="65" t="s">
        <v>163</v>
      </c>
      <c r="F27" s="7">
        <v>0.8</v>
      </c>
    </row>
    <row r="28" spans="1:6" ht="12.75">
      <c r="A28" s="65" t="s">
        <v>120</v>
      </c>
      <c r="B28" s="6">
        <v>1.5</v>
      </c>
      <c r="E28" s="65" t="s">
        <v>164</v>
      </c>
      <c r="F28" s="7">
        <v>0.5</v>
      </c>
    </row>
    <row r="29" spans="1:6" ht="12.75">
      <c r="A29" s="65" t="s">
        <v>121</v>
      </c>
      <c r="B29" s="6">
        <v>0.6</v>
      </c>
      <c r="E29" s="65" t="s">
        <v>165</v>
      </c>
      <c r="F29" s="7">
        <v>0.3</v>
      </c>
    </row>
    <row r="30" spans="1:6" ht="12.75">
      <c r="A30" s="65"/>
      <c r="B30" s="6"/>
      <c r="E30" s="65"/>
      <c r="F30" s="7"/>
    </row>
    <row r="31" spans="1:6" ht="12.75">
      <c r="A31" s="66" t="s">
        <v>122</v>
      </c>
      <c r="B31" s="6">
        <v>7</v>
      </c>
      <c r="E31" s="66" t="s">
        <v>166</v>
      </c>
      <c r="F31" s="7">
        <v>3.5</v>
      </c>
    </row>
    <row r="32" spans="1:6" ht="12.75">
      <c r="A32" s="66" t="s">
        <v>123</v>
      </c>
      <c r="B32" s="6">
        <v>5</v>
      </c>
      <c r="E32" s="66" t="s">
        <v>167</v>
      </c>
      <c r="F32" s="7">
        <v>2.25</v>
      </c>
    </row>
    <row r="33" spans="1:6" ht="12.75">
      <c r="A33" s="66" t="s">
        <v>124</v>
      </c>
      <c r="B33" s="6">
        <v>3.5</v>
      </c>
      <c r="E33" s="66" t="s">
        <v>168</v>
      </c>
      <c r="F33" s="7">
        <v>1.25</v>
      </c>
    </row>
    <row r="34" spans="1:6" ht="12.75">
      <c r="A34" s="66" t="s">
        <v>125</v>
      </c>
      <c r="B34" s="6">
        <v>2.4</v>
      </c>
      <c r="E34" s="66" t="s">
        <v>169</v>
      </c>
      <c r="F34" s="7">
        <v>0.8</v>
      </c>
    </row>
    <row r="35" spans="1:6" ht="12.75">
      <c r="A35" s="66" t="s">
        <v>126</v>
      </c>
      <c r="B35" s="6">
        <v>1.5</v>
      </c>
      <c r="E35" s="66" t="s">
        <v>170</v>
      </c>
      <c r="F35" s="7">
        <v>0.5</v>
      </c>
    </row>
    <row r="36" spans="1:6" ht="12.75">
      <c r="A36" s="66" t="s">
        <v>127</v>
      </c>
      <c r="B36" s="6">
        <v>0.6</v>
      </c>
      <c r="E36" s="66" t="s">
        <v>198</v>
      </c>
      <c r="F36" s="7">
        <v>0.3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sellis</dc:creator>
  <cp:keywords/>
  <dc:description/>
  <cp:lastModifiedBy>Melinda Reyes</cp:lastModifiedBy>
  <cp:lastPrinted>2008-05-20T18:09:58Z</cp:lastPrinted>
  <dcterms:created xsi:type="dcterms:W3CDTF">2007-02-27T21:53:40Z</dcterms:created>
  <dcterms:modified xsi:type="dcterms:W3CDTF">2021-03-29T22:04:20Z</dcterms:modified>
  <cp:category/>
  <cp:version/>
  <cp:contentType/>
  <cp:contentStatus/>
</cp:coreProperties>
</file>