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EBorkows\Desktop\"/>
    </mc:Choice>
  </mc:AlternateContent>
  <xr:revisionPtr revIDLastSave="0" documentId="8_{1EDBFDFF-F0FE-45CD-8686-41E52DBFF59F}" xr6:coauthVersionLast="47" xr6:coauthVersionMax="47" xr10:uidLastSave="{00000000-0000-0000-0000-000000000000}"/>
  <workbookProtection workbookAlgorithmName="SHA-512" workbookHashValue="zwFZ8hDDyVBkxFnpo3aglEfGKx7+IV6HS0W/pGZINNWh8fw48Nbq49lvv5nn06vdR8K4wSkuozG6jdAaOpD9MQ==" workbookSaltValue="v1Hv0FSmnCHNqAKFmKa0lQ==" workbookSpinCount="100000" lockStructure="1"/>
  <bookViews>
    <workbookView xWindow="-110" yWindow="-110" windowWidth="19420" windowHeight="11620" xr2:uid="{BC1B3AE8-F793-4CEE-B217-9E5E0500185F}"/>
  </bookViews>
  <sheets>
    <sheet name="LCR" sheetId="1" r:id="rId1"/>
    <sheet name="HYPOTHÈSE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G64" i="1"/>
  <c r="G10" i="1" l="1"/>
  <c r="G72" i="1" l="1"/>
  <c r="G71" i="1"/>
  <c r="G70" i="1"/>
  <c r="G69" i="1"/>
  <c r="G68" i="1"/>
  <c r="G62" i="1"/>
  <c r="G61" i="1"/>
  <c r="G60" i="1"/>
  <c r="G59" i="1"/>
  <c r="G58" i="1"/>
  <c r="G57" i="1"/>
  <c r="G55" i="1"/>
  <c r="G54" i="1"/>
  <c r="G53" i="1"/>
  <c r="G52" i="1"/>
  <c r="G51" i="1"/>
  <c r="G50" i="1"/>
  <c r="G47" i="1"/>
  <c r="G46" i="1"/>
  <c r="G45" i="1"/>
  <c r="G44" i="1"/>
  <c r="G43" i="1"/>
  <c r="G39" i="1"/>
  <c r="G38" i="1"/>
  <c r="G37" i="1"/>
  <c r="G36" i="1"/>
  <c r="G32" i="1"/>
  <c r="G30" i="1"/>
  <c r="G85" i="1"/>
  <c r="G22" i="1"/>
  <c r="G19" i="1"/>
  <c r="G18" i="1"/>
  <c r="G14" i="1"/>
  <c r="G80" i="1"/>
  <c r="G75" i="1" l="1"/>
  <c r="G88" i="1" s="1"/>
  <c r="G90" i="1" s="1"/>
  <c r="G92" i="1" s="1"/>
  <c r="G73" i="1" l="1"/>
  <c r="G86" i="1" l="1"/>
  <c r="G83" i="1"/>
  <c r="G82" i="1"/>
  <c r="G84" i="1"/>
  <c r="G40" i="1"/>
  <c r="G34" i="1"/>
  <c r="G33" i="1"/>
  <c r="G21" i="1"/>
  <c r="G20" i="1"/>
  <c r="G16" i="1"/>
  <c r="G15" i="1"/>
  <c r="G13" i="1"/>
  <c r="G9" i="1"/>
  <c r="G8" i="1"/>
  <c r="G7" i="1"/>
  <c r="G17" i="1" l="1"/>
  <c r="G11" i="1" s="1"/>
  <c r="G24" i="1" s="1"/>
  <c r="G94" i="1" s="1"/>
  <c r="G96" i="1" s="1"/>
</calcChain>
</file>

<file path=xl/sharedStrings.xml><?xml version="1.0" encoding="utf-8"?>
<sst xmlns="http://schemas.openxmlformats.org/spreadsheetml/2006/main" count="184" uniqueCount="159">
  <si>
    <t>Version: 8/25/2023</t>
  </si>
  <si>
    <t>Gabarit standard et non consolidé du ratio de liquidité à court terme (LCR)</t>
  </si>
  <si>
    <t>Indiquez ici le nom de la caisse</t>
  </si>
  <si>
    <t>La norme de calcul utilisée pour le LCR est un horizion temporel de 30 jours</t>
  </si>
  <si>
    <t>Indiquez ici la date du rapport</t>
  </si>
  <si>
    <t>Ligne</t>
  </si>
  <si>
    <t>Guide précédent</t>
  </si>
  <si>
    <t>Guide de référence de la règle</t>
  </si>
  <si>
    <t>Actifs liquides de haute qualité - ALHQ - 
(comprennent les titres arrivant à échéance dans les 30 jours)</t>
  </si>
  <si>
    <t>Alinéas 4(1) à 4(4)</t>
  </si>
  <si>
    <t>Actifs de niveau 1</t>
  </si>
  <si>
    <t>Solde à la fin du mois</t>
  </si>
  <si>
    <t>Décote</t>
  </si>
  <si>
    <t>Montant</t>
  </si>
  <si>
    <t>4(3) Tableau 1</t>
  </si>
  <si>
    <t>Encaisse</t>
  </si>
  <si>
    <t>4(3) Tableau 1; 4(4)</t>
  </si>
  <si>
    <t xml:space="preserve">  Titres adossés à des créances hypothécaires LNH</t>
  </si>
  <si>
    <t>Titres négociables admissibles émis par des États, des banques de fédérations, des organismes publics ou des banques multilatérales de  développement affectés d'une pondération du risque de crédit de 0 %</t>
  </si>
  <si>
    <t>Réserve d’une banque de la fédération (y compris les réserves requises et les réserves excédentaires)</t>
  </si>
  <si>
    <t>Alinéas 4(5) à 4(9)</t>
  </si>
  <si>
    <t>Actifs de niveau 2 (sous réserve d’un plafond de 40 % de l’encours de HQLA après les décotes)</t>
  </si>
  <si>
    <t>Alinéas 4(5) à 4(7)</t>
  </si>
  <si>
    <t>Actifs de niveau 2A</t>
  </si>
  <si>
    <t>4(7) Tableau 2A</t>
  </si>
  <si>
    <t>Actifs émis par des États, des banques de fédérations, des banques multilatérales de développement et des organismes publics, et affectés d’une pondération des risques de 20 %</t>
  </si>
  <si>
    <t xml:space="preserve">  Titres de créance de société admissibles ayant une note égale ou supérieure à AA-</t>
  </si>
  <si>
    <t xml:space="preserve">  Obligations couvertes admissibles ayant une note égale ou supérieure à AA-</t>
  </si>
  <si>
    <t>Papiers commerciaux admissibles ayant une note égale ou supérieure à R-1</t>
  </si>
  <si>
    <t>Alinéas 4(8) à 4(9)</t>
  </si>
  <si>
    <t>Actifs de niveau 2B (sous réserve d’un plafond de 15 % de l’encours de HQLA après les décotes)</t>
  </si>
  <si>
    <t>4(9) Tableau 2B</t>
  </si>
  <si>
    <t>Titres adossés à des créances immobilières résidentielles admissibles ayant une note de AA ou supérieure</t>
  </si>
  <si>
    <t>Titres de créance de société admissibles ayant une note entre AA+ et BBB-</t>
  </si>
  <si>
    <t>Obligations couvertes admissibles ayant une note entre A+ and BBB-</t>
  </si>
  <si>
    <t>Papiers commerciaux admissibles ayant une note égale ou supérieure à R-2</t>
  </si>
  <si>
    <t xml:space="preserve">Actions ordinaires admissibles (niveau 1A) d'un émetteur incluse dans l'indice 60 S&amp;P TSX </t>
  </si>
  <si>
    <t>Alinéas 4(10) à 4(13)</t>
  </si>
  <si>
    <t>ACTIFS LIQUIDES DE HAUTE QUALITÉ - ALHQ</t>
  </si>
  <si>
    <t>Scénario pour les liquidités de base</t>
  </si>
  <si>
    <t>Alinéas 5(7) à 5(11)</t>
  </si>
  <si>
    <t>Sorties de trésorerie</t>
  </si>
  <si>
    <t xml:space="preserve">Taux de retrait </t>
  </si>
  <si>
    <t>1(1)(xvi)</t>
  </si>
  <si>
    <t>Dépôts de détail (particuliers et petites entreprises)</t>
  </si>
  <si>
    <t xml:space="preserve">  Dépôts stables</t>
  </si>
  <si>
    <t>5(8) Tableau 3 (a)</t>
  </si>
  <si>
    <t>Dépôts à terme ayant une durée résiduelle supérieure à 30 jours</t>
  </si>
  <si>
    <t>Dépôts à terme et autres ayant une durée résiduelle maximale de 
30 jours ou pouvant être retirés dans 30 jours</t>
  </si>
  <si>
    <t>5(8) Tableau 3(b); 1(1)(xiii)</t>
  </si>
  <si>
    <t xml:space="preserve">Dépôts assurés de clients ayant une relation établie avec la caisse </t>
  </si>
  <si>
    <t>5(8) Tableau 3(b); 1(1)(xii)</t>
  </si>
  <si>
    <t>Dépôts assurés dans des comptes transactionnels</t>
  </si>
  <si>
    <t>5(8)Tableau 3(c ); 5(9) (iii)(iv)</t>
  </si>
  <si>
    <t>Autres dépôts assurés</t>
  </si>
  <si>
    <t>Dépôts moins stables</t>
  </si>
  <si>
    <t>5(8) Tableau 3(d); 5(9)(v)</t>
  </si>
  <si>
    <t>Dépôts à terme non assurés</t>
  </si>
  <si>
    <t>5(8) Tableau 3(e); 5(9)(v)</t>
  </si>
  <si>
    <t>Dépôts à vue non assurés</t>
  </si>
  <si>
    <t>5(8) Tableau 3(f); 1(1)(xv)</t>
  </si>
  <si>
    <t>Dépôts de courtiers</t>
  </si>
  <si>
    <t>5(8) Tableau 3(g); 5(9)(v)</t>
  </si>
  <si>
    <t>Dépôts d'envergure</t>
  </si>
  <si>
    <t>5(8) Tableau 3(h); 5(9)(v)</t>
  </si>
  <si>
    <t>Autres dépôts (p. ex. comptes en fiducie)</t>
  </si>
  <si>
    <t>21-22</t>
  </si>
  <si>
    <t>1(1)(xxiv))</t>
  </si>
  <si>
    <t>Financement de gros non garanti</t>
  </si>
  <si>
    <t>Dépôts ayant une durée résiduelle maximale de 30 jours ou pouvant être retirés dans 30 jours</t>
  </si>
  <si>
    <t>5(8) Tableau 3(i)</t>
  </si>
  <si>
    <t xml:space="preserve">Dépôts opérationnels assurés </t>
  </si>
  <si>
    <t>5(8) Tableau 3(j)</t>
  </si>
  <si>
    <t xml:space="preserve">Dépôts opérationnels non assurés </t>
  </si>
  <si>
    <t>5(8) Tableau 3(k)</t>
  </si>
  <si>
    <t>Dépôts non opérationnels assurés</t>
  </si>
  <si>
    <t>5(8) Tableau 3(l)</t>
  </si>
  <si>
    <t xml:space="preserve">  Dépôts non opérationnels non assurés</t>
  </si>
  <si>
    <t>5(8) Tableau 3(m)</t>
  </si>
  <si>
    <t>Dépôts non opérationnels et tous les autres financements provenant de banques, d’autres institutions financières ou d’autres entités juridiques (notamment les emprunts auprès d’une fédération, de Central 1 ou d’une autre institution financière qui ne sont pas garantis par des actifs expressément désignés).</t>
  </si>
  <si>
    <t>1(1)(xxiii)</t>
  </si>
  <si>
    <t>Financement de gros garanti</t>
  </si>
  <si>
    <t>5(8) Tableau 3(n)</t>
  </si>
  <si>
    <t>Opérations de financement garanti auprès d’une banque de la fédération ou adossées à des actifs de niveau 1, quelle que soit la contrepartie.</t>
  </si>
  <si>
    <t>5(8) Tableau 3(o)</t>
  </si>
  <si>
    <t>Opérations de financement garanties par des actifs de niveau 2A</t>
  </si>
  <si>
    <t>5(8) Tableau 3(p)</t>
  </si>
  <si>
    <t>Opérations de financement garanti adossées à des actifs qui ne sont pas de niveau 1 ni de  niveau 2A, dont la contrepartie peut être l’État, une banque multilatérale de développement ou un organisme public intérieur</t>
  </si>
  <si>
    <t>5(8) Tableau 3(q)</t>
  </si>
  <si>
    <t>Opérations de financement garanties par des titres adossés à créances hypothécaires résidentielles (niveau 2B admissible)</t>
  </si>
  <si>
    <t>5(8) Tableau 3(r )</t>
  </si>
  <si>
    <t>Opérations de financement garanties par d'autres actifs de niveau 2B</t>
  </si>
  <si>
    <t>5(8) Tableau 3(s)</t>
  </si>
  <si>
    <t xml:space="preserve"> Tous les autres financements garantis (notamment les emprunts auprès d’une fédération, de Central 1 ou d’autres institutions financières étant garantis par des actifs expressément désignés)</t>
  </si>
  <si>
    <t>Autre</t>
  </si>
  <si>
    <t>5(8) Tableau 3(t); 5(10)</t>
  </si>
  <si>
    <t>Instruments dérivés</t>
  </si>
  <si>
    <t>5(8) Tableau 3(u); 1(1)(xxxii)</t>
  </si>
  <si>
    <t>Garanties et lettres de crédit</t>
  </si>
  <si>
    <t>5(8) Tableau 3(v); 1(1)(xxxvii)</t>
  </si>
  <si>
    <t>Marges de crédit engagées les particuliers et les petites entreprises (non utilisées)</t>
  </si>
  <si>
    <t>5(8) Tableau 3(w); 5(11); 1(1)(xxxvi)</t>
  </si>
  <si>
    <t>Marges de crédit engagées pour la clientèle commerciale et les entreprises (non utilisées)</t>
  </si>
  <si>
    <t>5(8) Tableau 3(x); 1(1)(xxxix)</t>
  </si>
  <si>
    <t>Marges de crédit non engagées pour les particuliers et les petites entreprises (non utilisées)</t>
  </si>
  <si>
    <t>5(8) Tableau 3(y); 1(1)(xxxviii)</t>
  </si>
  <si>
    <t>Marges de crédit non engagées pour la clientèle commerciale et les entreprises (non utilisées)</t>
  </si>
  <si>
    <t>Total des sorties de trésorerie :</t>
  </si>
  <si>
    <t>Alinéas 5(12) à 5(16)</t>
  </si>
  <si>
    <t xml:space="preserve"> Entrées de trésorerie :</t>
  </si>
  <si>
    <t>Accords de prise en pension ou d’emprunt de titres arrivant à échéance</t>
  </si>
  <si>
    <t>5(13) Tableau 4(a)</t>
  </si>
  <si>
    <t>Accords de prise en pension ou d’emprunt de titres arrivant à échéance garantis par des actifs de niveau 1</t>
  </si>
  <si>
    <t>5(13) Tableau 4(b)</t>
  </si>
  <si>
    <t>Accords de prise en pension ou d’emprunt de  titres arrivant à échéance garantis par des actifs de niveau 2A</t>
  </si>
  <si>
    <t>5(13) Tableau 4(c)</t>
  </si>
  <si>
    <t>Accords de prise en pension ou d’emprunt de titres arrivant à échéance garantis par des actifs qui ne sont pas de niveau 1 ni de niveau 2A, dont la contrepartie peut être l’État, une banque  multilatérale de développement ou un organisme public intérieur</t>
  </si>
  <si>
    <t>5(13) Tableau 4(d)</t>
  </si>
  <si>
    <t>Accords de prise en pension ou d’emprunt de titres arrivant à échéance garantis par des créances hypothécaires sur immobilier résidentiel admissibles (niveau 2B )</t>
  </si>
  <si>
    <t>5(13) Tableau 4(e)</t>
  </si>
  <si>
    <t>Accords de prise en pension ou d’emprunt de titres arrivant à échéance garantis par d’autres actifs de niveau 2B</t>
  </si>
  <si>
    <t>5(13) Tableau 4 (f)</t>
  </si>
  <si>
    <t>Accords de prise en pension ou d’emprunt de titres arrivant à échéance garantis par tous autres actifs</t>
  </si>
  <si>
    <t>Prêts</t>
  </si>
  <si>
    <t>5(13) Tableau 4(g); 5(15)</t>
  </si>
  <si>
    <t>Prêts non échus et productifs (excluant les prêts consentis à des institutions financières):</t>
  </si>
  <si>
    <t>45-48</t>
  </si>
  <si>
    <t>Prêts commerciaux</t>
  </si>
  <si>
    <t>Hypothèques commerciales</t>
  </si>
  <si>
    <t xml:space="preserve">Prêts à la consommation </t>
  </si>
  <si>
    <t>Prêts hypothécaires de détail</t>
  </si>
  <si>
    <t>5(13) Tableau 4(h)</t>
  </si>
  <si>
    <t>Prêts non échus et productifs consentis à des institutions financières</t>
  </si>
  <si>
    <t>Autres actifs</t>
  </si>
  <si>
    <t>5(13) Tableau 4(i)</t>
  </si>
  <si>
    <t>Dépôt à vue opérationnel auprès d'une institution financière (y compris Central 1)</t>
  </si>
  <si>
    <t>5(13) Tableau 4(j)</t>
  </si>
  <si>
    <t>Dépôt à vue opérationnel auprès d’un adhérent du système interbancaire de compensation dans le cadre d’activités liées à la compensation</t>
  </si>
  <si>
    <t>49-50</t>
  </si>
  <si>
    <t>5(13) Tableau 4(k)</t>
  </si>
  <si>
    <t>Rentrée de fonds provenant d’un titre, y compris un certificat de dépôt, qui n’est pas prise en compte dans le cadre des ALHQ de la caisse</t>
  </si>
  <si>
    <t>5(13) Tableau 4(l)</t>
  </si>
  <si>
    <t>Dépôt à vue non opérationnel auprès d’une institution financière (y compris Central 1)</t>
  </si>
  <si>
    <t xml:space="preserve"> </t>
  </si>
  <si>
    <t>5(13) Tableau 4(m)</t>
  </si>
  <si>
    <t>X</t>
  </si>
  <si>
    <t xml:space="preserve"> Entrées totales de trésorerie</t>
  </si>
  <si>
    <t>Alinéa 5(6)</t>
  </si>
  <si>
    <t>Entrées de trésorerie admissibles (le montant moins élevé entre 75% des sorties de trésories et les rentrées nettes après la déduction des dépôts détenus à des fins de compensation)</t>
  </si>
  <si>
    <t>Sorties nettes de trésorerie</t>
  </si>
  <si>
    <t>Actifs liquides de haute qualité</t>
  </si>
  <si>
    <t>Alinéas 5(1) à 5(2)</t>
  </si>
  <si>
    <t>Ratio de liquidité à court terme</t>
  </si>
  <si>
    <t>Attestation</t>
  </si>
  <si>
    <t>En apposant un « X », la coopérative d’épargne et de crédit atteste que la structure des HQLA et les critères pour les HQLA sont conformes aux exigences de la Note d’orientation de l’ARSF, tout particulièrement la structure jouissant d’une réelle autonomie patrimoniale et où les actifs sont insaisissables.</t>
  </si>
  <si>
    <t>HYPOTHÈSES</t>
  </si>
  <si>
    <t>VEUILLEZ RÉSUMER LES HYPOTHÈSES IMPORTANTES DANS TOUTES LES CATÉGORIES QUI DIVERGENT DE FAÇON MARQUÉE DES INDICATIONS COMPRISES DANS LA RÈGLE</t>
  </si>
  <si>
    <t>Catégorie</t>
  </si>
  <si>
    <t>Hypothèse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</si>
</sst>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1"/>
      <color theme="1"/>
      <name val="Calibri"/>
      <family val="2"/>
    </font>
    <font>
      <b/>
      <sz val="10"/>
      <color theme="1"/>
      <name val="Tahoma"/>
      <family val="2"/>
    </font>
    <font>
      <b/>
      <u/>
      <sz val="10"/>
      <name val="Tahoma"/>
      <family val="2"/>
    </font>
    <font>
      <sz val="10"/>
      <name val="Tahoma"/>
      <family val="2"/>
    </font>
    <font>
      <b/>
      <sz val="10"/>
      <name val="Tahoma"/>
      <family val="2"/>
    </font>
    <font>
      <b/>
      <i/>
      <u/>
      <sz val="10"/>
      <name val="Tahoma"/>
      <family val="2"/>
    </font>
    <font>
      <b/>
      <sz val="10"/>
      <name val="Arial"/>
      <family val="2"/>
    </font>
    <font>
      <sz val="8"/>
      <name val="Calibri"/>
      <family val="2"/>
      <scheme val="minor"/>
    </font>
    <font>
      <sz val="10"/>
      <color theme="1"/>
      <name val="Tahoma"/>
      <family val="2"/>
    </font>
    <font>
      <b/>
      <i/>
      <u/>
      <sz val="10"/>
      <color theme="1"/>
      <name val="Tahoma"/>
      <family val="2"/>
    </font>
    <font>
      <b/>
      <sz val="10"/>
      <color rgb="FF0070C0"/>
      <name val="Tahoma"/>
      <family val="2"/>
    </font>
    <font>
      <b/>
      <sz val="10"/>
      <color rgb="FFFF0000"/>
      <name val="Tahoma"/>
      <family val="2"/>
    </font>
    <font>
      <b/>
      <sz val="10"/>
      <color theme="0" tint="-0.14999847407452621"/>
      <name val="Tahoma"/>
      <family val="2"/>
    </font>
    <font>
      <sz val="10"/>
      <color theme="1"/>
      <name val="Calibri"/>
      <family val="2"/>
      <scheme val="minor"/>
    </font>
    <font>
      <i/>
      <sz val="10"/>
      <color theme="3" tint="-0.499984740745262"/>
      <name val="Tahoma"/>
      <family val="2"/>
    </font>
    <font>
      <sz val="10"/>
      <color rgb="FF000000"/>
      <name val="Tahoma"/>
      <family val="2"/>
    </font>
    <font>
      <sz val="10"/>
      <color rgb="FFFF0000"/>
      <name val="Calibri"/>
      <family val="2"/>
      <scheme val="minor"/>
    </font>
    <font>
      <sz val="10"/>
      <name val="Calibri"/>
      <family val="2"/>
      <scheme val="minor"/>
    </font>
    <font>
      <sz val="10"/>
      <name val="Calibri"/>
      <family val="2"/>
    </font>
    <font>
      <b/>
      <sz val="10"/>
      <name val="Calibri"/>
      <family val="2"/>
    </font>
    <font>
      <sz val="10"/>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theme="0" tint="-0.249977111117893"/>
        <bgColor indexed="64"/>
      </patternFill>
    </fill>
    <fill>
      <patternFill patternType="solid">
        <fgColor rgb="FFEAEAEA"/>
        <bgColor indexed="64"/>
      </patternFill>
    </fill>
    <fill>
      <patternFill patternType="solid">
        <fgColor theme="0" tint="-0.34998626667073579"/>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cellStyleXfs>
  <cellXfs count="257">
    <xf numFmtId="0" fontId="0" fillId="0" borderId="0" xfId="0"/>
    <xf numFmtId="165" fontId="6" fillId="3" borderId="23" xfId="4" applyNumberFormat="1" applyFont="1" applyFill="1" applyBorder="1" applyAlignment="1" applyProtection="1">
      <alignment horizontal="center" vertical="center"/>
      <protection locked="0"/>
    </xf>
    <xf numFmtId="165" fontId="6" fillId="4" borderId="0" xfId="4" applyNumberFormat="1" applyFont="1" applyFill="1" applyBorder="1" applyAlignment="1" applyProtection="1">
      <alignment horizontal="center" vertical="center"/>
    </xf>
    <xf numFmtId="165" fontId="6" fillId="3" borderId="36" xfId="4" applyNumberFormat="1" applyFont="1" applyFill="1" applyBorder="1" applyAlignment="1" applyProtection="1">
      <alignment horizontal="center" vertical="center"/>
      <protection locked="0"/>
    </xf>
    <xf numFmtId="0" fontId="0" fillId="0" borderId="0" xfId="0" applyProtection="1">
      <protection locked="0"/>
    </xf>
    <xf numFmtId="14" fontId="6" fillId="2" borderId="3" xfId="3" applyNumberFormat="1" applyFont="1" applyFill="1" applyBorder="1" applyAlignment="1">
      <alignment horizontal="left" vertical="top"/>
    </xf>
    <xf numFmtId="14" fontId="6" fillId="2" borderId="3" xfId="3" applyNumberFormat="1" applyFont="1" applyFill="1" applyBorder="1" applyAlignment="1">
      <alignment horizontal="right" vertical="top" wrapText="1"/>
    </xf>
    <xf numFmtId="14" fontId="13" fillId="2" borderId="3" xfId="0" applyNumberFormat="1" applyFont="1" applyFill="1" applyBorder="1" applyAlignment="1">
      <alignment horizontal="left" vertical="top" wrapText="1"/>
    </xf>
    <xf numFmtId="0" fontId="6" fillId="2" borderId="3" xfId="3" applyFont="1" applyFill="1" applyBorder="1" applyAlignment="1">
      <alignment vertical="top" wrapText="1"/>
    </xf>
    <xf numFmtId="14" fontId="14" fillId="2" borderId="3" xfId="3" applyNumberFormat="1" applyFont="1" applyFill="1" applyBorder="1" applyAlignment="1">
      <alignment vertical="top" wrapText="1"/>
    </xf>
    <xf numFmtId="0" fontId="15" fillId="0" borderId="0" xfId="0" applyFont="1"/>
    <xf numFmtId="0" fontId="6" fillId="8" borderId="5" xfId="3" applyFont="1" applyFill="1" applyBorder="1" applyAlignment="1">
      <alignment horizontal="center" vertical="top" wrapText="1"/>
    </xf>
    <xf numFmtId="0" fontId="6" fillId="8" borderId="6" xfId="3" applyFont="1" applyFill="1" applyBorder="1" applyAlignment="1">
      <alignment horizontal="center" vertical="top" wrapText="1"/>
    </xf>
    <xf numFmtId="0" fontId="10" fillId="8" borderId="9" xfId="3" applyFont="1" applyFill="1" applyBorder="1" applyAlignment="1">
      <alignment horizontal="center"/>
    </xf>
    <xf numFmtId="0" fontId="10" fillId="8" borderId="10" xfId="3" applyFont="1" applyFill="1" applyBorder="1"/>
    <xf numFmtId="0" fontId="6" fillId="2" borderId="11" xfId="3" applyFont="1" applyFill="1" applyBorder="1" applyAlignment="1">
      <alignment horizontal="center" vertical="top" wrapText="1"/>
    </xf>
    <xf numFmtId="0" fontId="6" fillId="5" borderId="12" xfId="3" applyFont="1" applyFill="1" applyBorder="1" applyAlignment="1">
      <alignment horizontal="center" vertical="top" wrapText="1"/>
    </xf>
    <xf numFmtId="0" fontId="10" fillId="8" borderId="13" xfId="0" applyFont="1" applyFill="1" applyBorder="1"/>
    <xf numFmtId="0" fontId="10" fillId="8" borderId="14" xfId="0" applyFont="1" applyFill="1" applyBorder="1"/>
    <xf numFmtId="17" fontId="15" fillId="0" borderId="0" xfId="0" applyNumberFormat="1" applyFont="1"/>
    <xf numFmtId="0" fontId="10" fillId="0" borderId="41" xfId="3" applyFont="1" applyBorder="1" applyAlignment="1">
      <alignment horizontal="center" vertical="top" wrapText="1"/>
    </xf>
    <xf numFmtId="0" fontId="10" fillId="0" borderId="16" xfId="3" applyFont="1" applyBorder="1" applyAlignment="1">
      <alignment horizontal="center" vertical="top" wrapText="1"/>
    </xf>
    <xf numFmtId="0" fontId="4" fillId="8" borderId="4" xfId="3" applyFont="1" applyFill="1" applyBorder="1" applyAlignment="1">
      <alignment horizontal="left"/>
    </xf>
    <xf numFmtId="0" fontId="10" fillId="8" borderId="0" xfId="3" applyFont="1" applyFill="1"/>
    <xf numFmtId="0" fontId="10" fillId="8" borderId="0" xfId="3" applyFont="1" applyFill="1" applyAlignment="1">
      <alignment horizontal="center"/>
    </xf>
    <xf numFmtId="0" fontId="10" fillId="8" borderId="26" xfId="3" applyFont="1" applyFill="1" applyBorder="1"/>
    <xf numFmtId="0" fontId="10" fillId="0" borderId="17" xfId="3" applyFont="1" applyBorder="1" applyAlignment="1">
      <alignment horizontal="center" vertical="top" wrapText="1"/>
    </xf>
    <xf numFmtId="0" fontId="10" fillId="0" borderId="38" xfId="3" applyFont="1" applyBorder="1" applyAlignment="1">
      <alignment horizontal="center" vertical="top" wrapText="1"/>
    </xf>
    <xf numFmtId="0" fontId="17" fillId="5" borderId="51" xfId="3" applyFont="1" applyFill="1" applyBorder="1" applyAlignment="1">
      <alignment horizontal="left" vertical="top" wrapText="1"/>
    </xf>
    <xf numFmtId="0" fontId="4" fillId="4" borderId="5" xfId="3" applyFont="1" applyFill="1" applyBorder="1" applyAlignment="1">
      <alignment horizontal="left"/>
    </xf>
    <xf numFmtId="0" fontId="4" fillId="4" borderId="29" xfId="3" applyFont="1" applyFill="1" applyBorder="1" applyAlignment="1">
      <alignment horizontal="center"/>
    </xf>
    <xf numFmtId="0" fontId="4" fillId="4" borderId="18" xfId="3" applyFont="1" applyFill="1" applyBorder="1" applyAlignment="1">
      <alignment horizontal="center" vertical="center"/>
    </xf>
    <xf numFmtId="0" fontId="4" fillId="4" borderId="19" xfId="3" applyFont="1" applyFill="1" applyBorder="1" applyAlignment="1">
      <alignment horizontal="center" vertical="center"/>
    </xf>
    <xf numFmtId="0" fontId="10" fillId="0" borderId="20" xfId="3" applyFont="1" applyBorder="1" applyAlignment="1">
      <alignment horizontal="center" vertical="top" wrapText="1"/>
    </xf>
    <xf numFmtId="0" fontId="10" fillId="0" borderId="1" xfId="3" applyFont="1" applyBorder="1" applyAlignment="1">
      <alignment horizontal="center" vertical="top" wrapText="1"/>
    </xf>
    <xf numFmtId="0" fontId="5" fillId="5" borderId="21" xfId="3" applyFont="1" applyFill="1" applyBorder="1" applyAlignment="1">
      <alignment horizontal="left" vertical="top" wrapText="1"/>
    </xf>
    <xf numFmtId="0" fontId="5" fillId="0" borderId="22" xfId="3" applyFont="1" applyBorder="1" applyAlignment="1">
      <alignment horizontal="left" indent="1"/>
    </xf>
    <xf numFmtId="9" fontId="5" fillId="4" borderId="23" xfId="3" applyNumberFormat="1" applyFont="1" applyFill="1" applyBorder="1" applyAlignment="1">
      <alignment horizontal="center"/>
    </xf>
    <xf numFmtId="165" fontId="5" fillId="6" borderId="21" xfId="3" applyNumberFormat="1" applyFont="1" applyFill="1" applyBorder="1" applyAlignment="1">
      <alignment vertical="center"/>
    </xf>
    <xf numFmtId="0" fontId="18" fillId="0" borderId="0" xfId="0" applyFont="1"/>
    <xf numFmtId="165" fontId="15" fillId="0" borderId="0" xfId="0" applyNumberFormat="1" applyFont="1"/>
    <xf numFmtId="166" fontId="15" fillId="0" borderId="0" xfId="2" applyNumberFormat="1" applyFont="1" applyProtection="1"/>
    <xf numFmtId="0" fontId="10" fillId="0" borderId="32" xfId="3" applyFont="1" applyBorder="1" applyAlignment="1">
      <alignment horizontal="center" vertical="top" wrapText="1"/>
    </xf>
    <xf numFmtId="0" fontId="10" fillId="0" borderId="23" xfId="3" applyFont="1" applyBorder="1" applyAlignment="1">
      <alignment horizontal="center" vertical="top" wrapText="1"/>
    </xf>
    <xf numFmtId="0" fontId="10" fillId="5" borderId="33" xfId="3" applyFont="1" applyFill="1" applyBorder="1" applyAlignment="1">
      <alignment horizontal="left" vertical="top" wrapText="1"/>
    </xf>
    <xf numFmtId="0" fontId="5" fillId="0" borderId="22" xfId="3" applyFont="1" applyBorder="1" applyAlignment="1">
      <alignment horizontal="left"/>
    </xf>
    <xf numFmtId="165" fontId="15" fillId="0" borderId="0" xfId="1" applyNumberFormat="1" applyFont="1" applyProtection="1"/>
    <xf numFmtId="0" fontId="5" fillId="4" borderId="22" xfId="3" applyFont="1" applyFill="1" applyBorder="1" applyAlignment="1">
      <alignment horizontal="left" wrapText="1" indent="1"/>
    </xf>
    <xf numFmtId="0" fontId="5" fillId="4" borderId="32" xfId="3" applyFont="1" applyFill="1" applyBorder="1" applyAlignment="1">
      <alignment horizontal="center" vertical="top" wrapText="1"/>
    </xf>
    <xf numFmtId="0" fontId="5" fillId="4" borderId="23" xfId="3" applyFont="1" applyFill="1" applyBorder="1" applyAlignment="1">
      <alignment horizontal="center" vertical="top" wrapText="1"/>
    </xf>
    <xf numFmtId="0" fontId="5" fillId="5" borderId="33" xfId="3" applyFont="1" applyFill="1" applyBorder="1" applyAlignment="1">
      <alignment horizontal="left" vertical="top" wrapText="1"/>
    </xf>
    <xf numFmtId="0" fontId="5" fillId="4" borderId="0" xfId="3" applyFont="1" applyFill="1" applyAlignment="1">
      <alignment horizontal="left" wrapText="1" indent="1"/>
    </xf>
    <xf numFmtId="9" fontId="5" fillId="4" borderId="24" xfId="3" applyNumberFormat="1" applyFont="1" applyFill="1" applyBorder="1" applyAlignment="1">
      <alignment horizontal="center"/>
    </xf>
    <xf numFmtId="0" fontId="19" fillId="0" borderId="0" xfId="0" applyFont="1"/>
    <xf numFmtId="165" fontId="19" fillId="0" borderId="0" xfId="1" applyNumberFormat="1" applyFont="1" applyProtection="1"/>
    <xf numFmtId="165" fontId="19" fillId="0" borderId="0" xfId="0" applyNumberFormat="1" applyFont="1"/>
    <xf numFmtId="0" fontId="5" fillId="4" borderId="22" xfId="3" applyFont="1" applyFill="1" applyBorder="1" applyAlignment="1">
      <alignment horizontal="left" wrapText="1"/>
    </xf>
    <xf numFmtId="0" fontId="5" fillId="4" borderId="22" xfId="3" applyFont="1" applyFill="1" applyBorder="1" applyAlignment="1">
      <alignment horizontal="left" indent="1"/>
    </xf>
    <xf numFmtId="0" fontId="4" fillId="0" borderId="0" xfId="3" applyFont="1" applyAlignment="1">
      <alignment horizontal="left"/>
    </xf>
    <xf numFmtId="9" fontId="5" fillId="4" borderId="0" xfId="3" applyNumberFormat="1" applyFont="1" applyFill="1" applyAlignment="1">
      <alignment horizontal="center"/>
    </xf>
    <xf numFmtId="0" fontId="5" fillId="4" borderId="26" xfId="3" applyFont="1" applyFill="1" applyBorder="1"/>
    <xf numFmtId="0" fontId="5" fillId="4" borderId="50" xfId="3" applyFont="1" applyFill="1" applyBorder="1" applyAlignment="1">
      <alignment horizontal="left" indent="1"/>
    </xf>
    <xf numFmtId="9" fontId="5" fillId="4" borderId="36" xfId="3" applyNumberFormat="1" applyFont="1" applyFill="1" applyBorder="1" applyAlignment="1">
      <alignment horizontal="center"/>
    </xf>
    <xf numFmtId="165" fontId="5" fillId="6" borderId="28" xfId="3" applyNumberFormat="1" applyFont="1" applyFill="1" applyBorder="1" applyAlignment="1">
      <alignment vertical="center"/>
    </xf>
    <xf numFmtId="0" fontId="5" fillId="0" borderId="27" xfId="3" applyFont="1" applyBorder="1" applyAlignment="1">
      <alignment horizontal="center" vertical="top" wrapText="1"/>
    </xf>
    <xf numFmtId="0" fontId="5" fillId="0" borderId="15" xfId="3" applyFont="1" applyBorder="1" applyAlignment="1">
      <alignment horizontal="center" vertical="top" wrapText="1"/>
    </xf>
    <xf numFmtId="0" fontId="5" fillId="5" borderId="26" xfId="3" applyFont="1" applyFill="1" applyBorder="1" applyAlignment="1">
      <alignment horizontal="left" vertical="top" wrapText="1"/>
    </xf>
    <xf numFmtId="0" fontId="6" fillId="4" borderId="0" xfId="3" applyFont="1" applyFill="1" applyAlignment="1">
      <alignment horizontal="left"/>
    </xf>
    <xf numFmtId="0" fontId="5" fillId="0" borderId="8" xfId="3" applyFont="1" applyBorder="1" applyAlignment="1">
      <alignment horizontal="center" vertical="top" wrapText="1"/>
    </xf>
    <xf numFmtId="0" fontId="5" fillId="0" borderId="42" xfId="3" applyFont="1" applyBorder="1" applyAlignment="1">
      <alignment horizontal="center" vertical="top" wrapText="1"/>
    </xf>
    <xf numFmtId="0" fontId="5" fillId="5" borderId="52" xfId="3" applyFont="1" applyFill="1" applyBorder="1" applyAlignment="1">
      <alignment horizontal="left" vertical="top" wrapText="1"/>
    </xf>
    <xf numFmtId="0" fontId="6" fillId="4" borderId="9" xfId="3" applyFont="1" applyFill="1" applyBorder="1" applyAlignment="1">
      <alignment horizontal="left"/>
    </xf>
    <xf numFmtId="0" fontId="6" fillId="4" borderId="9" xfId="3" applyFont="1" applyFill="1" applyBorder="1" applyAlignment="1">
      <alignment horizontal="center" vertical="center"/>
    </xf>
    <xf numFmtId="9" fontId="5" fillId="4" borderId="9" xfId="3" applyNumberFormat="1" applyFont="1" applyFill="1" applyBorder="1" applyAlignment="1">
      <alignment horizontal="center"/>
    </xf>
    <xf numFmtId="0" fontId="5" fillId="0" borderId="0" xfId="3" applyFont="1" applyAlignment="1">
      <alignment horizontal="center" vertical="top" wrapText="1"/>
    </xf>
    <xf numFmtId="0" fontId="5" fillId="4" borderId="0" xfId="3" applyFont="1" applyFill="1"/>
    <xf numFmtId="0" fontId="5" fillId="4" borderId="0" xfId="3" applyFont="1" applyFill="1" applyAlignment="1">
      <alignment horizontal="center"/>
    </xf>
    <xf numFmtId="0" fontId="5" fillId="0" borderId="4" xfId="3" applyFont="1" applyBorder="1" applyAlignment="1">
      <alignment horizontal="center" vertical="top" wrapText="1"/>
    </xf>
    <xf numFmtId="0" fontId="5" fillId="0" borderId="29" xfId="3" applyFont="1" applyBorder="1" applyAlignment="1">
      <alignment horizontal="center" vertical="top" wrapText="1"/>
    </xf>
    <xf numFmtId="0" fontId="5" fillId="5" borderId="38" xfId="3" applyFont="1" applyFill="1" applyBorder="1" applyAlignment="1">
      <alignment horizontal="left" vertical="top" wrapText="1"/>
    </xf>
    <xf numFmtId="0" fontId="4" fillId="7" borderId="4" xfId="3" applyFont="1" applyFill="1" applyBorder="1"/>
    <xf numFmtId="0" fontId="6" fillId="7" borderId="30" xfId="3" applyFont="1" applyFill="1" applyBorder="1" applyAlignment="1">
      <alignment horizontal="center" wrapText="1"/>
    </xf>
    <xf numFmtId="0" fontId="3" fillId="4" borderId="30" xfId="3" applyFont="1" applyFill="1" applyBorder="1" applyAlignment="1">
      <alignment horizontal="center" wrapText="1"/>
    </xf>
    <xf numFmtId="0" fontId="3" fillId="4" borderId="19" xfId="3" applyFont="1" applyFill="1" applyBorder="1" applyAlignment="1">
      <alignment horizontal="center"/>
    </xf>
    <xf numFmtId="0" fontId="5" fillId="0" borderId="20" xfId="3" applyFont="1" applyBorder="1" applyAlignment="1">
      <alignment horizontal="center" vertical="top" wrapText="1"/>
    </xf>
    <xf numFmtId="0" fontId="5" fillId="0" borderId="23" xfId="3" applyFont="1" applyBorder="1" applyAlignment="1">
      <alignment horizontal="center" vertical="top" wrapText="1"/>
    </xf>
    <xf numFmtId="0" fontId="5" fillId="5" borderId="1" xfId="3" applyFont="1" applyFill="1" applyBorder="1" applyAlignment="1">
      <alignment horizontal="left" vertical="top" wrapText="1"/>
    </xf>
    <xf numFmtId="0" fontId="11" fillId="0" borderId="27" xfId="3" applyFont="1" applyBorder="1"/>
    <xf numFmtId="0" fontId="6" fillId="7" borderId="25" xfId="3" applyFont="1" applyFill="1" applyBorder="1" applyAlignment="1">
      <alignment vertical="center" wrapText="1"/>
    </xf>
    <xf numFmtId="0" fontId="5" fillId="4" borderId="15" xfId="3" applyFont="1" applyFill="1" applyBorder="1" applyAlignment="1">
      <alignment horizontal="center"/>
    </xf>
    <xf numFmtId="0" fontId="5" fillId="4" borderId="31" xfId="3" applyFont="1" applyFill="1" applyBorder="1"/>
    <xf numFmtId="0" fontId="5" fillId="0" borderId="1" xfId="3" applyFont="1" applyBorder="1" applyAlignment="1">
      <alignment horizontal="center" vertical="top" wrapText="1"/>
    </xf>
    <xf numFmtId="0" fontId="5" fillId="7" borderId="20" xfId="3" applyFont="1" applyFill="1" applyBorder="1" applyAlignment="1">
      <alignment horizontal="left" wrapText="1" indent="1"/>
    </xf>
    <xf numFmtId="9" fontId="5" fillId="4" borderId="23" xfId="2" applyFont="1" applyFill="1" applyBorder="1" applyAlignment="1" applyProtection="1">
      <alignment horizontal="center" vertical="center"/>
    </xf>
    <xf numFmtId="165" fontId="10" fillId="6" borderId="21" xfId="3" applyNumberFormat="1" applyFont="1" applyFill="1" applyBorder="1" applyAlignment="1">
      <alignment vertical="center"/>
    </xf>
    <xf numFmtId="0" fontId="5" fillId="2" borderId="32" xfId="3" applyFont="1" applyFill="1" applyBorder="1" applyAlignment="1">
      <alignment horizontal="center" vertical="top" wrapText="1"/>
    </xf>
    <xf numFmtId="0" fontId="5" fillId="2" borderId="23" xfId="3" applyFont="1" applyFill="1" applyBorder="1" applyAlignment="1">
      <alignment horizontal="center" vertical="top" wrapText="1"/>
    </xf>
    <xf numFmtId="0" fontId="5" fillId="2" borderId="2" xfId="3" applyFont="1" applyFill="1" applyBorder="1" applyAlignment="1">
      <alignment horizontal="left" vertical="top" wrapText="1"/>
    </xf>
    <xf numFmtId="166" fontId="19" fillId="0" borderId="0" xfId="2" applyNumberFormat="1" applyFont="1" applyProtection="1"/>
    <xf numFmtId="0" fontId="5" fillId="0" borderId="20" xfId="3" applyFont="1" applyBorder="1" applyAlignment="1">
      <alignment horizontal="left" wrapText="1" indent="1"/>
    </xf>
    <xf numFmtId="9" fontId="5" fillId="0" borderId="23" xfId="3" applyNumberFormat="1" applyFont="1" applyBorder="1" applyAlignment="1">
      <alignment horizontal="center" vertical="center"/>
    </xf>
    <xf numFmtId="0" fontId="5" fillId="0" borderId="32" xfId="3" applyFont="1" applyBorder="1" applyAlignment="1">
      <alignment horizontal="left" wrapText="1" indent="1"/>
    </xf>
    <xf numFmtId="0" fontId="5" fillId="2" borderId="2" xfId="3" applyFont="1" applyFill="1" applyBorder="1" applyAlignment="1">
      <alignment horizontal="center" vertical="top" wrapText="1"/>
    </xf>
    <xf numFmtId="9" fontId="10" fillId="4" borderId="23" xfId="3" applyNumberFormat="1" applyFont="1" applyFill="1" applyBorder="1" applyAlignment="1">
      <alignment horizontal="center" vertical="center"/>
    </xf>
    <xf numFmtId="0" fontId="5" fillId="0" borderId="20" xfId="3" applyFont="1" applyBorder="1" applyAlignment="1">
      <alignment horizontal="left" vertical="top" wrapText="1"/>
    </xf>
    <xf numFmtId="0" fontId="5" fillId="0" borderId="7" xfId="3" applyFont="1" applyBorder="1" applyAlignment="1">
      <alignment horizontal="center" vertical="top" wrapText="1"/>
    </xf>
    <xf numFmtId="0" fontId="7" fillId="7" borderId="27" xfId="3" applyFont="1" applyFill="1" applyBorder="1" applyAlignment="1">
      <alignment wrapText="1"/>
    </xf>
    <xf numFmtId="165" fontId="6" fillId="7" borderId="0" xfId="3" applyNumberFormat="1" applyFont="1" applyFill="1" applyAlignment="1">
      <alignment horizontal="center" vertical="center"/>
    </xf>
    <xf numFmtId="9" fontId="10" fillId="4" borderId="0" xfId="3" applyNumberFormat="1" applyFont="1" applyFill="1" applyAlignment="1">
      <alignment horizontal="center"/>
    </xf>
    <xf numFmtId="0" fontId="10" fillId="4" borderId="26" xfId="3" applyFont="1" applyFill="1" applyBorder="1"/>
    <xf numFmtId="0" fontId="5" fillId="0" borderId="40" xfId="3" applyFont="1" applyBorder="1" applyAlignment="1">
      <alignment horizontal="center" vertical="top" wrapText="1"/>
    </xf>
    <xf numFmtId="9" fontId="5" fillId="4" borderId="23" xfId="3" applyNumberFormat="1" applyFont="1" applyFill="1" applyBorder="1" applyAlignment="1">
      <alignment horizontal="center" vertical="center"/>
    </xf>
    <xf numFmtId="0" fontId="5" fillId="5" borderId="1" xfId="3" applyFont="1" applyFill="1" applyBorder="1" applyAlignment="1">
      <alignment horizontal="center" vertical="top" wrapText="1"/>
    </xf>
    <xf numFmtId="0" fontId="5" fillId="7" borderId="20" xfId="3" applyFont="1" applyFill="1" applyBorder="1" applyAlignment="1">
      <alignment horizontal="left" indent="1"/>
    </xf>
    <xf numFmtId="165" fontId="5" fillId="6" borderId="21" xfId="3" applyNumberFormat="1" applyFont="1" applyFill="1" applyBorder="1" applyAlignment="1">
      <alignment horizontal="right" vertical="center"/>
    </xf>
    <xf numFmtId="0" fontId="5" fillId="0" borderId="35" xfId="3" applyFont="1" applyBorder="1" applyAlignment="1">
      <alignment horizontal="center" vertical="top" wrapText="1"/>
    </xf>
    <xf numFmtId="0" fontId="5" fillId="0" borderId="39" xfId="3" applyFont="1" applyBorder="1" applyAlignment="1">
      <alignment horizontal="center" vertical="top" wrapText="1"/>
    </xf>
    <xf numFmtId="0" fontId="5" fillId="5" borderId="39" xfId="3" applyFont="1" applyFill="1" applyBorder="1" applyAlignment="1">
      <alignment horizontal="left" vertical="top" wrapText="1"/>
    </xf>
    <xf numFmtId="0" fontId="5" fillId="0" borderId="5" xfId="3" applyFont="1" applyBorder="1" applyAlignment="1">
      <alignment horizontal="center" vertical="top" wrapText="1"/>
    </xf>
    <xf numFmtId="0" fontId="5" fillId="7" borderId="27" xfId="3" applyFont="1" applyFill="1" applyBorder="1"/>
    <xf numFmtId="165" fontId="5" fillId="0" borderId="0" xfId="3" applyNumberFormat="1" applyFont="1" applyAlignment="1">
      <alignment horizontal="center" vertical="center"/>
    </xf>
    <xf numFmtId="0" fontId="5" fillId="4" borderId="26" xfId="3" applyFont="1" applyFill="1" applyBorder="1" applyAlignment="1">
      <alignment horizontal="right" vertical="center"/>
    </xf>
    <xf numFmtId="0" fontId="5" fillId="0" borderId="9" xfId="3" applyFont="1" applyBorder="1" applyAlignment="1">
      <alignment horizontal="center" vertical="top" wrapText="1"/>
    </xf>
    <xf numFmtId="0" fontId="6" fillId="7" borderId="8" xfId="3" applyFont="1" applyFill="1" applyBorder="1"/>
    <xf numFmtId="165" fontId="6" fillId="7" borderId="9" xfId="3" quotePrefix="1" applyNumberFormat="1" applyFont="1" applyFill="1" applyBorder="1" applyAlignment="1">
      <alignment horizontal="center" vertical="center"/>
    </xf>
    <xf numFmtId="0" fontId="5" fillId="4" borderId="9" xfId="3" applyFont="1" applyFill="1" applyBorder="1" applyAlignment="1">
      <alignment horizontal="center"/>
    </xf>
    <xf numFmtId="165" fontId="6" fillId="6" borderId="11" xfId="3" quotePrefix="1" applyNumberFormat="1" applyFont="1" applyFill="1" applyBorder="1" applyAlignment="1">
      <alignment horizontal="right" vertical="center"/>
    </xf>
    <xf numFmtId="0" fontId="5" fillId="7" borderId="0" xfId="3" applyFont="1" applyFill="1"/>
    <xf numFmtId="0" fontId="5" fillId="7" borderId="0" xfId="3" applyFont="1" applyFill="1" applyAlignment="1">
      <alignment horizontal="center" vertical="center"/>
    </xf>
    <xf numFmtId="0" fontId="5" fillId="0" borderId="0" xfId="3" applyFont="1"/>
    <xf numFmtId="0" fontId="5" fillId="0" borderId="17" xfId="3" applyFont="1" applyBorder="1" applyAlignment="1">
      <alignment horizontal="center" vertical="top" wrapText="1"/>
    </xf>
    <xf numFmtId="0" fontId="5" fillId="5" borderId="38" xfId="3" applyFont="1" applyFill="1" applyBorder="1" applyAlignment="1">
      <alignment horizontal="center" vertical="top" wrapText="1"/>
    </xf>
    <xf numFmtId="0" fontId="5" fillId="4" borderId="48" xfId="3" applyFont="1" applyFill="1" applyBorder="1" applyAlignment="1">
      <alignment horizontal="center" vertical="top" wrapText="1"/>
    </xf>
    <xf numFmtId="0" fontId="5" fillId="4" borderId="40" xfId="3" applyFont="1" applyFill="1" applyBorder="1" applyAlignment="1">
      <alignment horizontal="center" vertical="top" wrapText="1"/>
    </xf>
    <xf numFmtId="0" fontId="5" fillId="4" borderId="40" xfId="3" applyFont="1" applyFill="1" applyBorder="1" applyAlignment="1">
      <alignment horizontal="left" vertical="top" wrapText="1"/>
    </xf>
    <xf numFmtId="0" fontId="19" fillId="4" borderId="0" xfId="0" applyFont="1" applyFill="1"/>
    <xf numFmtId="0" fontId="10" fillId="0" borderId="20" xfId="3" applyFont="1" applyBorder="1" applyAlignment="1">
      <alignment horizontal="left" wrapText="1" indent="1"/>
    </xf>
    <xf numFmtId="9" fontId="10" fillId="0" borderId="23" xfId="3" applyNumberFormat="1" applyFont="1" applyBorder="1" applyAlignment="1">
      <alignment horizontal="center" vertical="center"/>
    </xf>
    <xf numFmtId="0" fontId="5" fillId="4" borderId="20" xfId="3" applyFont="1" applyFill="1" applyBorder="1" applyAlignment="1">
      <alignment horizontal="center" vertical="top" wrapText="1"/>
    </xf>
    <xf numFmtId="0" fontId="5" fillId="5" borderId="2" xfId="3" applyFont="1" applyFill="1" applyBorder="1" applyAlignment="1">
      <alignment horizontal="center" vertical="top" wrapText="1"/>
    </xf>
    <xf numFmtId="0" fontId="5" fillId="4" borderId="20" xfId="3" applyFont="1" applyFill="1" applyBorder="1" applyAlignment="1">
      <alignment horizontal="left" wrapText="1" indent="1"/>
    </xf>
    <xf numFmtId="0" fontId="5" fillId="4" borderId="2" xfId="3" applyFont="1" applyFill="1" applyBorder="1" applyAlignment="1">
      <alignment horizontal="center" vertical="top" wrapText="1"/>
    </xf>
    <xf numFmtId="0" fontId="5" fillId="4" borderId="1" xfId="3" applyFont="1" applyFill="1" applyBorder="1" applyAlignment="1">
      <alignment horizontal="left" vertical="top" wrapText="1"/>
    </xf>
    <xf numFmtId="0" fontId="5" fillId="7" borderId="20" xfId="3" applyFont="1" applyFill="1" applyBorder="1" applyAlignment="1">
      <alignment horizontal="left" indent="2"/>
    </xf>
    <xf numFmtId="0" fontId="5" fillId="0" borderId="20" xfId="0" applyFont="1" applyBorder="1" applyAlignment="1">
      <alignment horizontal="left" indent="1"/>
    </xf>
    <xf numFmtId="0" fontId="5" fillId="4" borderId="20" xfId="3" applyFont="1" applyFill="1" applyBorder="1" applyAlignment="1">
      <alignment horizontal="center" vertical="center" wrapText="1"/>
    </xf>
    <xf numFmtId="0" fontId="5" fillId="5" borderId="2" xfId="3" applyFont="1" applyFill="1" applyBorder="1" applyAlignment="1">
      <alignment horizontal="center" vertical="center" wrapText="1"/>
    </xf>
    <xf numFmtId="0" fontId="5" fillId="5" borderId="1" xfId="3" applyFont="1" applyFill="1" applyBorder="1" applyAlignment="1">
      <alignment horizontal="left" vertical="center" wrapText="1"/>
    </xf>
    <xf numFmtId="0" fontId="5" fillId="4" borderId="20" xfId="3" applyFont="1" applyFill="1" applyBorder="1" applyAlignment="1">
      <alignment horizontal="left" indent="1"/>
    </xf>
    <xf numFmtId="0" fontId="5" fillId="5" borderId="23" xfId="3" applyFont="1" applyFill="1" applyBorder="1" applyAlignment="1">
      <alignment horizontal="center" vertical="top" wrapText="1"/>
    </xf>
    <xf numFmtId="0" fontId="5" fillId="5" borderId="0" xfId="3" applyFont="1" applyFill="1" applyAlignment="1">
      <alignment horizontal="center" vertical="top" wrapText="1"/>
    </xf>
    <xf numFmtId="0" fontId="5" fillId="5" borderId="16" xfId="3" applyFont="1" applyFill="1" applyBorder="1" applyAlignment="1">
      <alignment horizontal="left" vertical="top" wrapText="1"/>
    </xf>
    <xf numFmtId="0" fontId="5" fillId="4" borderId="20" xfId="3" applyFont="1" applyFill="1" applyBorder="1" applyAlignment="1">
      <alignment horizontal="left" vertical="center" indent="1"/>
    </xf>
    <xf numFmtId="0" fontId="20" fillId="0" borderId="0" xfId="3" applyFont="1" applyAlignment="1">
      <alignment horizontal="center" vertical="top" wrapText="1"/>
    </xf>
    <xf numFmtId="0" fontId="5" fillId="4" borderId="27" xfId="3" applyFont="1" applyFill="1" applyBorder="1" applyAlignment="1">
      <alignment horizontal="left" indent="1"/>
    </xf>
    <xf numFmtId="165" fontId="5" fillId="4" borderId="0" xfId="4" applyNumberFormat="1" applyFont="1" applyFill="1" applyBorder="1" applyAlignment="1" applyProtection="1">
      <alignment horizontal="center" vertical="center"/>
    </xf>
    <xf numFmtId="0" fontId="20" fillId="4" borderId="0" xfId="3" applyFont="1" applyFill="1" applyAlignment="1">
      <alignment horizontal="center"/>
    </xf>
    <xf numFmtId="0" fontId="20" fillId="0" borderId="26" xfId="3" applyFont="1" applyBorder="1"/>
    <xf numFmtId="165" fontId="21" fillId="0" borderId="11" xfId="3" applyNumberFormat="1" applyFont="1" applyBorder="1" applyAlignment="1">
      <alignment horizontal="center" vertical="center"/>
    </xf>
    <xf numFmtId="0" fontId="6" fillId="4" borderId="0" xfId="3" applyFont="1" applyFill="1"/>
    <xf numFmtId="165" fontId="21" fillId="4" borderId="0" xfId="3" quotePrefix="1" applyNumberFormat="1" applyFont="1" applyFill="1" applyAlignment="1">
      <alignment horizontal="center" vertical="center"/>
    </xf>
    <xf numFmtId="0" fontId="5" fillId="0" borderId="0" xfId="3" applyFont="1" applyAlignment="1">
      <alignment horizontal="center" wrapText="1"/>
    </xf>
    <xf numFmtId="165" fontId="21" fillId="4" borderId="11" xfId="3" quotePrefix="1" applyNumberFormat="1" applyFont="1" applyFill="1" applyBorder="1" applyAlignment="1">
      <alignment horizontal="center" vertical="center"/>
    </xf>
    <xf numFmtId="0" fontId="6" fillId="4" borderId="5" xfId="3" applyFont="1" applyFill="1" applyBorder="1"/>
    <xf numFmtId="0" fontId="5" fillId="4" borderId="5" xfId="3" applyFont="1" applyFill="1" applyBorder="1" applyAlignment="1">
      <alignment horizontal="center" vertical="center"/>
    </xf>
    <xf numFmtId="0" fontId="20" fillId="4" borderId="5" xfId="3" applyFont="1" applyFill="1" applyBorder="1" applyAlignment="1">
      <alignment horizontal="center"/>
    </xf>
    <xf numFmtId="0" fontId="6" fillId="4" borderId="9" xfId="3" applyFont="1" applyFill="1" applyBorder="1"/>
    <xf numFmtId="165" fontId="6" fillId="4" borderId="9" xfId="3" quotePrefix="1" applyNumberFormat="1" applyFont="1" applyFill="1" applyBorder="1" applyAlignment="1">
      <alignment horizontal="center" vertical="center"/>
    </xf>
    <xf numFmtId="0" fontId="20" fillId="4" borderId="9" xfId="3" applyFont="1" applyFill="1" applyBorder="1" applyAlignment="1">
      <alignment horizontal="center"/>
    </xf>
    <xf numFmtId="0" fontId="5" fillId="4" borderId="0" xfId="3" applyFont="1" applyFill="1" applyAlignment="1">
      <alignment horizontal="center" vertical="center"/>
    </xf>
    <xf numFmtId="0" fontId="20" fillId="4" borderId="0" xfId="3" applyFont="1" applyFill="1"/>
    <xf numFmtId="9" fontId="21" fillId="4" borderId="11" xfId="2" applyFont="1" applyFill="1" applyBorder="1" applyProtection="1"/>
    <xf numFmtId="0" fontId="6" fillId="4" borderId="13" xfId="3" applyFont="1" applyFill="1" applyBorder="1"/>
    <xf numFmtId="0" fontId="20" fillId="0" borderId="0" xfId="3" applyFont="1" applyAlignment="1">
      <alignment vertical="top" wrapText="1"/>
    </xf>
    <xf numFmtId="0" fontId="20" fillId="0" borderId="0" xfId="3" applyFont="1"/>
    <xf numFmtId="0" fontId="20" fillId="0" borderId="0" xfId="3" applyFont="1" applyAlignment="1">
      <alignment horizontal="center"/>
    </xf>
    <xf numFmtId="0" fontId="5" fillId="0" borderId="0" xfId="0" applyFont="1"/>
    <xf numFmtId="0" fontId="6" fillId="0" borderId="0" xfId="0" applyFont="1" applyAlignment="1">
      <alignment horizontal="center"/>
    </xf>
    <xf numFmtId="0" fontId="6" fillId="0" borderId="0" xfId="0" applyFont="1"/>
    <xf numFmtId="164" fontId="19" fillId="0" borderId="0" xfId="0" applyNumberFormat="1" applyFont="1"/>
    <xf numFmtId="0" fontId="19" fillId="4" borderId="0" xfId="0" applyFont="1" applyFill="1" applyAlignment="1">
      <alignment vertical="top" wrapText="1"/>
    </xf>
    <xf numFmtId="0" fontId="15" fillId="4" borderId="0" xfId="0" applyFont="1" applyFill="1"/>
    <xf numFmtId="0" fontId="22" fillId="4" borderId="0" xfId="3" applyFont="1" applyFill="1"/>
    <xf numFmtId="0" fontId="22" fillId="4" borderId="0" xfId="3" applyFont="1" applyFill="1" applyAlignment="1">
      <alignment horizontal="center"/>
    </xf>
    <xf numFmtId="0" fontId="22" fillId="0" borderId="0" xfId="3" applyFont="1"/>
    <xf numFmtId="0" fontId="22" fillId="0" borderId="0" xfId="3" applyFont="1" applyAlignment="1">
      <alignment horizontal="center"/>
    </xf>
    <xf numFmtId="0" fontId="8" fillId="0" borderId="0" xfId="0" applyFont="1"/>
    <xf numFmtId="165" fontId="5" fillId="6" borderId="53" xfId="3" applyNumberFormat="1" applyFont="1" applyFill="1" applyBorder="1" applyAlignment="1">
      <alignment vertical="center"/>
    </xf>
    <xf numFmtId="165" fontId="5" fillId="6" borderId="54" xfId="3" applyNumberFormat="1" applyFont="1" applyFill="1" applyBorder="1" applyAlignment="1">
      <alignment vertical="center"/>
    </xf>
    <xf numFmtId="165" fontId="6" fillId="3" borderId="1" xfId="4" applyNumberFormat="1" applyFont="1" applyFill="1" applyBorder="1" applyAlignment="1" applyProtection="1">
      <alignment horizontal="center" vertical="center"/>
      <protection locked="0"/>
    </xf>
    <xf numFmtId="9" fontId="5" fillId="4" borderId="24" xfId="3" applyNumberFormat="1" applyFont="1" applyFill="1" applyBorder="1" applyAlignment="1">
      <alignment horizontal="center" vertical="center"/>
    </xf>
    <xf numFmtId="9" fontId="5" fillId="4" borderId="25" xfId="3" applyNumberFormat="1" applyFont="1" applyFill="1" applyBorder="1" applyAlignment="1">
      <alignment horizontal="center" vertical="center"/>
    </xf>
    <xf numFmtId="9" fontId="5" fillId="4" borderId="15" xfId="3" applyNumberFormat="1" applyFont="1" applyFill="1" applyBorder="1" applyAlignment="1">
      <alignment horizontal="center" vertical="center"/>
    </xf>
    <xf numFmtId="165" fontId="5" fillId="4" borderId="55" xfId="3" applyNumberFormat="1" applyFont="1" applyFill="1" applyBorder="1" applyAlignment="1">
      <alignment vertical="center"/>
    </xf>
    <xf numFmtId="165" fontId="5" fillId="4" borderId="26" xfId="3" applyNumberFormat="1" applyFont="1" applyFill="1" applyBorder="1" applyAlignment="1">
      <alignment vertical="center"/>
    </xf>
    <xf numFmtId="165" fontId="5" fillId="4" borderId="46" xfId="3" applyNumberFormat="1" applyFont="1" applyFill="1" applyBorder="1" applyAlignment="1">
      <alignment vertical="center"/>
    </xf>
    <xf numFmtId="165" fontId="6" fillId="10" borderId="23" xfId="4" applyNumberFormat="1" applyFont="1" applyFill="1" applyBorder="1" applyAlignment="1" applyProtection="1">
      <alignment horizontal="center" vertical="center"/>
    </xf>
    <xf numFmtId="0" fontId="4" fillId="4" borderId="2" xfId="3" applyFont="1" applyFill="1" applyBorder="1" applyAlignment="1">
      <alignment wrapText="1"/>
    </xf>
    <xf numFmtId="165" fontId="5" fillId="11" borderId="21" xfId="3" applyNumberFormat="1" applyFont="1" applyFill="1" applyBorder="1" applyAlignment="1">
      <alignment vertical="center"/>
    </xf>
    <xf numFmtId="165" fontId="5" fillId="11" borderId="11" xfId="3" applyNumberFormat="1" applyFont="1" applyFill="1" applyBorder="1" applyAlignment="1">
      <alignment vertical="center"/>
    </xf>
    <xf numFmtId="0" fontId="21" fillId="3" borderId="11" xfId="3" applyFont="1" applyFill="1" applyBorder="1" applyAlignment="1" applyProtection="1">
      <alignment horizontal="center" vertical="center" wrapText="1"/>
      <protection locked="0"/>
    </xf>
    <xf numFmtId="0" fontId="19" fillId="4" borderId="0" xfId="0" applyFont="1" applyFill="1" applyAlignment="1">
      <alignment horizontal="left" vertical="top" wrapText="1"/>
    </xf>
    <xf numFmtId="0" fontId="4" fillId="4" borderId="32" xfId="3" applyFont="1" applyFill="1" applyBorder="1" applyAlignment="1">
      <alignment horizontal="left" wrapText="1" indent="1"/>
    </xf>
    <xf numFmtId="0" fontId="4" fillId="4" borderId="2" xfId="3" applyFont="1" applyFill="1" applyBorder="1" applyAlignment="1">
      <alignment horizontal="left" wrapText="1" indent="1"/>
    </xf>
    <xf numFmtId="0" fontId="4" fillId="4" borderId="33" xfId="3" applyFont="1" applyFill="1" applyBorder="1" applyAlignment="1">
      <alignment horizontal="left" wrapText="1" indent="1"/>
    </xf>
    <xf numFmtId="0" fontId="4" fillId="4" borderId="32" xfId="3" applyFont="1" applyFill="1" applyBorder="1" applyAlignment="1">
      <alignment horizontal="left" indent="1"/>
    </xf>
    <xf numFmtId="0" fontId="4" fillId="4" borderId="2" xfId="3" applyFont="1" applyFill="1" applyBorder="1" applyAlignment="1">
      <alignment horizontal="left" indent="1"/>
    </xf>
    <xf numFmtId="0" fontId="4" fillId="4" borderId="33" xfId="3" applyFont="1" applyFill="1" applyBorder="1" applyAlignment="1">
      <alignment horizontal="left" indent="1"/>
    </xf>
    <xf numFmtId="0" fontId="6" fillId="4" borderId="12" xfId="3" applyFont="1" applyFill="1" applyBorder="1"/>
    <xf numFmtId="0" fontId="6" fillId="4" borderId="13" xfId="3" applyFont="1" applyFill="1" applyBorder="1"/>
    <xf numFmtId="0" fontId="6" fillId="4" borderId="14" xfId="3" applyFont="1" applyFill="1" applyBorder="1"/>
    <xf numFmtId="0" fontId="5" fillId="0" borderId="12" xfId="3" applyFont="1" applyBorder="1" applyAlignment="1">
      <alignment horizontal="left" vertical="center" wrapText="1"/>
    </xf>
    <xf numFmtId="0" fontId="5" fillId="0" borderId="13" xfId="3" applyFont="1" applyBorder="1" applyAlignment="1">
      <alignment horizontal="left" vertical="center" wrapText="1"/>
    </xf>
    <xf numFmtId="0" fontId="5" fillId="0" borderId="14" xfId="3" applyFont="1" applyBorder="1" applyAlignment="1">
      <alignment horizontal="left" vertical="center" wrapText="1"/>
    </xf>
    <xf numFmtId="0" fontId="4" fillId="7" borderId="43" xfId="3" applyFont="1" applyFill="1" applyBorder="1"/>
    <xf numFmtId="0" fontId="4" fillId="7" borderId="34" xfId="3" applyFont="1" applyFill="1" applyBorder="1"/>
    <xf numFmtId="0" fontId="4" fillId="7" borderId="45" xfId="3" applyFont="1" applyFill="1" applyBorder="1"/>
    <xf numFmtId="0" fontId="6" fillId="4" borderId="8" xfId="3" applyFont="1" applyFill="1" applyBorder="1"/>
    <xf numFmtId="0" fontId="6" fillId="4" borderId="9" xfId="3" applyFont="1" applyFill="1" applyBorder="1"/>
    <xf numFmtId="0" fontId="6" fillId="4" borderId="10" xfId="3" applyFont="1" applyFill="1" applyBorder="1"/>
    <xf numFmtId="0" fontId="6" fillId="4" borderId="12" xfId="3" applyFont="1" applyFill="1" applyBorder="1" applyAlignment="1">
      <alignment horizontal="left" wrapText="1"/>
    </xf>
    <xf numFmtId="0" fontId="6" fillId="4" borderId="13" xfId="3" applyFont="1" applyFill="1" applyBorder="1" applyAlignment="1">
      <alignment horizontal="left" wrapText="1"/>
    </xf>
    <xf numFmtId="0" fontId="12" fillId="9" borderId="32" xfId="3" applyFont="1" applyFill="1" applyBorder="1" applyAlignment="1">
      <alignment horizontal="left" wrapText="1"/>
    </xf>
    <xf numFmtId="0" fontId="12" fillId="9" borderId="2" xfId="3" applyFont="1" applyFill="1" applyBorder="1" applyAlignment="1">
      <alignment horizontal="left" wrapText="1"/>
    </xf>
    <xf numFmtId="0" fontId="12" fillId="9" borderId="33" xfId="3" applyFont="1" applyFill="1" applyBorder="1" applyAlignment="1">
      <alignment horizontal="left" wrapText="1"/>
    </xf>
    <xf numFmtId="0" fontId="7" fillId="7" borderId="32" xfId="3" applyFont="1" applyFill="1" applyBorder="1"/>
    <xf numFmtId="0" fontId="5" fillId="0" borderId="2" xfId="0" applyFont="1" applyBorder="1"/>
    <xf numFmtId="0" fontId="5" fillId="0" borderId="33" xfId="0" applyFont="1" applyBorder="1"/>
    <xf numFmtId="0" fontId="3" fillId="8" borderId="12" xfId="3" applyFont="1" applyFill="1" applyBorder="1" applyAlignment="1">
      <alignment horizontal="center" vertical="center" wrapText="1"/>
    </xf>
    <xf numFmtId="0" fontId="3" fillId="8" borderId="13" xfId="3" applyFont="1" applyFill="1" applyBorder="1" applyAlignment="1">
      <alignment horizontal="center" vertical="center" wrapText="1"/>
    </xf>
    <xf numFmtId="0" fontId="6" fillId="2" borderId="9" xfId="3" applyFont="1" applyFill="1" applyBorder="1" applyAlignment="1">
      <alignment horizontal="center" wrapText="1"/>
    </xf>
    <xf numFmtId="0" fontId="3" fillId="0" borderId="32" xfId="3" applyFont="1" applyBorder="1"/>
    <xf numFmtId="0" fontId="3" fillId="0" borderId="2" xfId="3" applyFont="1" applyBorder="1"/>
    <xf numFmtId="0" fontId="3" fillId="0" borderId="33" xfId="3" applyFont="1" applyBorder="1"/>
    <xf numFmtId="0" fontId="12" fillId="2" borderId="32" xfId="3" applyFont="1" applyFill="1" applyBorder="1" applyAlignment="1">
      <alignment horizontal="left"/>
    </xf>
    <xf numFmtId="0" fontId="10" fillId="0" borderId="2" xfId="0" applyFont="1" applyBorder="1"/>
    <xf numFmtId="0" fontId="10" fillId="0" borderId="33" xfId="0" applyFont="1" applyBorder="1"/>
    <xf numFmtId="0" fontId="6" fillId="0" borderId="49" xfId="3" applyFont="1" applyBorder="1" applyAlignment="1">
      <alignment horizontal="left" wrapText="1" indent="1"/>
    </xf>
    <xf numFmtId="0" fontId="6" fillId="0" borderId="47" xfId="3" applyFont="1" applyBorder="1" applyAlignment="1">
      <alignment horizontal="left" wrapText="1" indent="1"/>
    </xf>
    <xf numFmtId="0" fontId="6" fillId="0" borderId="46" xfId="3" applyFont="1" applyBorder="1" applyAlignment="1">
      <alignment horizontal="left" wrapText="1" indent="1"/>
    </xf>
    <xf numFmtId="0" fontId="7" fillId="7" borderId="2" xfId="3" applyFont="1" applyFill="1" applyBorder="1"/>
    <xf numFmtId="0" fontId="7" fillId="7" borderId="33" xfId="3" applyFont="1" applyFill="1" applyBorder="1"/>
    <xf numFmtId="0" fontId="4" fillId="4" borderId="2" xfId="3" applyFont="1" applyFill="1" applyBorder="1" applyAlignment="1">
      <alignment horizontal="left"/>
    </xf>
    <xf numFmtId="0" fontId="4" fillId="4" borderId="33" xfId="3" applyFont="1" applyFill="1" applyBorder="1" applyAlignment="1">
      <alignment horizontal="left"/>
    </xf>
    <xf numFmtId="0" fontId="6" fillId="2" borderId="3" xfId="3" applyFont="1" applyFill="1" applyBorder="1" applyAlignment="1">
      <alignment horizontal="center" vertical="center" wrapText="1"/>
    </xf>
    <xf numFmtId="3" fontId="16" fillId="3" borderId="43" xfId="0" applyNumberFormat="1" applyFont="1" applyFill="1" applyBorder="1" applyProtection="1">
      <protection locked="0"/>
    </xf>
    <xf numFmtId="3" fontId="16" fillId="3" borderId="34" xfId="0" applyNumberFormat="1" applyFont="1" applyFill="1" applyBorder="1" applyProtection="1">
      <protection locked="0"/>
    </xf>
    <xf numFmtId="0" fontId="6" fillId="8" borderId="4" xfId="3" applyFont="1" applyFill="1" applyBorder="1" applyAlignment="1">
      <alignment horizontal="center" vertical="center"/>
    </xf>
    <xf numFmtId="0" fontId="6" fillId="8" borderId="5" xfId="3" applyFont="1" applyFill="1" applyBorder="1" applyAlignment="1">
      <alignment horizontal="center" vertical="center"/>
    </xf>
    <xf numFmtId="0" fontId="6" fillId="8" borderId="8" xfId="3" applyFont="1" applyFill="1" applyBorder="1" applyAlignment="1">
      <alignment horizontal="center" vertical="center"/>
    </xf>
    <xf numFmtId="0" fontId="6" fillId="8" borderId="9" xfId="3" applyFont="1" applyFill="1" applyBorder="1" applyAlignment="1">
      <alignment horizontal="center" vertical="center"/>
    </xf>
    <xf numFmtId="14" fontId="16" fillId="3" borderId="44" xfId="0" quotePrefix="1" applyNumberFormat="1" applyFont="1" applyFill="1" applyBorder="1" applyProtection="1">
      <protection locked="0"/>
    </xf>
    <xf numFmtId="14" fontId="16" fillId="3" borderId="37" xfId="0" quotePrefix="1" applyNumberFormat="1" applyFont="1" applyFill="1" applyBorder="1" applyProtection="1">
      <protection locked="0"/>
    </xf>
    <xf numFmtId="14" fontId="16" fillId="3" borderId="37" xfId="0" applyNumberFormat="1" applyFont="1" applyFill="1" applyBorder="1" applyProtection="1">
      <protection locked="0"/>
    </xf>
    <xf numFmtId="0" fontId="2" fillId="5" borderId="1" xfId="3" applyFill="1" applyBorder="1" applyAlignment="1">
      <alignment vertical="top" wrapText="1"/>
    </xf>
    <xf numFmtId="0" fontId="0" fillId="0" borderId="2" xfId="0" applyBorder="1" applyAlignment="1">
      <alignment vertical="top"/>
    </xf>
    <xf numFmtId="0" fontId="0" fillId="0" borderId="22" xfId="0" applyBorder="1" applyAlignment="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2">
    <dxf>
      <font>
        <b/>
        <i val="0"/>
        <color theme="9" tint="-0.24994659260841701"/>
      </font>
    </dxf>
    <dxf>
      <font>
        <b/>
        <i val="0"/>
        <color theme="9" tint="-0.24994659260841701"/>
      </font>
    </dxf>
  </dxfs>
  <tableStyles count="0" defaultTableStyle="TableStyleMedium2" defaultPivotStyle="PivotStyleLight16"/>
  <colors>
    <mruColors>
      <color rgb="FFEAEAEA"/>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abSelected="1" zoomScale="80" zoomScaleNormal="80" workbookViewId="0"/>
  </sheetViews>
  <sheetFormatPr defaultColWidth="8.81640625" defaultRowHeight="13" x14ac:dyDescent="0.3"/>
  <cols>
    <col min="1" max="1" width="6.26953125" style="10" customWidth="1"/>
    <col min="2" max="2" width="11.1796875" style="10" customWidth="1"/>
    <col min="3" max="3" width="28.453125" style="10" customWidth="1"/>
    <col min="4" max="4" width="106.1796875" style="10" customWidth="1"/>
    <col min="5" max="5" width="22.26953125" style="184" customWidth="1"/>
    <col min="6" max="6" width="12.81640625" style="185" customWidth="1"/>
    <col min="7" max="7" width="19.54296875" style="184" customWidth="1"/>
    <col min="8" max="8" width="11.81640625" style="10" bestFit="1" customWidth="1"/>
    <col min="9" max="9" width="13.81640625" style="10" hidden="1" customWidth="1"/>
    <col min="10" max="10" width="9.81640625" style="10" bestFit="1" customWidth="1"/>
    <col min="11" max="16384" width="8.81640625" style="10"/>
  </cols>
  <sheetData>
    <row r="1" spans="1:11" ht="13.5" thickBot="1" x14ac:dyDescent="0.35">
      <c r="A1" s="5" t="s">
        <v>0</v>
      </c>
      <c r="B1" s="6"/>
      <c r="C1" s="7"/>
      <c r="D1" s="244" t="s">
        <v>1</v>
      </c>
      <c r="E1" s="244"/>
      <c r="F1" s="8"/>
      <c r="G1" s="9">
        <v>44197</v>
      </c>
    </row>
    <row r="2" spans="1:11" x14ac:dyDescent="0.3">
      <c r="A2" s="245" t="s">
        <v>2</v>
      </c>
      <c r="B2" s="246"/>
      <c r="C2" s="246"/>
      <c r="D2" s="247" t="s">
        <v>3</v>
      </c>
      <c r="E2" s="248"/>
      <c r="F2" s="11"/>
      <c r="G2" s="12"/>
    </row>
    <row r="3" spans="1:11" ht="13.5" thickBot="1" x14ac:dyDescent="0.35">
      <c r="A3" s="251" t="s">
        <v>4</v>
      </c>
      <c r="B3" s="252"/>
      <c r="C3" s="253"/>
      <c r="D3" s="249"/>
      <c r="E3" s="250"/>
      <c r="F3" s="13"/>
      <c r="G3" s="14"/>
    </row>
    <row r="4" spans="1:11" ht="31.9" customHeight="1" thickBot="1" x14ac:dyDescent="0.35">
      <c r="A4" s="15" t="s">
        <v>5</v>
      </c>
      <c r="B4" s="15" t="s">
        <v>6</v>
      </c>
      <c r="C4" s="16" t="s">
        <v>7</v>
      </c>
      <c r="D4" s="228" t="s">
        <v>8</v>
      </c>
      <c r="E4" s="229"/>
      <c r="F4" s="17"/>
      <c r="G4" s="18"/>
      <c r="H4" s="19"/>
    </row>
    <row r="5" spans="1:11" ht="13.5" thickBot="1" x14ac:dyDescent="0.35">
      <c r="A5" s="20"/>
      <c r="B5" s="21"/>
      <c r="C5" s="21"/>
      <c r="D5" s="22"/>
      <c r="E5" s="23"/>
      <c r="F5" s="24"/>
      <c r="G5" s="25"/>
    </row>
    <row r="6" spans="1:11" x14ac:dyDescent="0.3">
      <c r="A6" s="26"/>
      <c r="B6" s="27">
        <v>10</v>
      </c>
      <c r="C6" s="28" t="s">
        <v>9</v>
      </c>
      <c r="D6" s="29" t="s">
        <v>10</v>
      </c>
      <c r="E6" s="30" t="s">
        <v>11</v>
      </c>
      <c r="F6" s="31" t="s">
        <v>12</v>
      </c>
      <c r="G6" s="32" t="s">
        <v>13</v>
      </c>
    </row>
    <row r="7" spans="1:11" x14ac:dyDescent="0.3">
      <c r="A7" s="33">
        <v>1</v>
      </c>
      <c r="B7" s="34">
        <v>10</v>
      </c>
      <c r="C7" s="35" t="s">
        <v>14</v>
      </c>
      <c r="D7" s="36" t="s">
        <v>15</v>
      </c>
      <c r="E7" s="1">
        <v>0</v>
      </c>
      <c r="F7" s="37">
        <v>0</v>
      </c>
      <c r="G7" s="38">
        <f>E7*(1-F7)</f>
        <v>0</v>
      </c>
      <c r="H7" s="39"/>
      <c r="I7" s="40"/>
      <c r="J7" s="40"/>
      <c r="K7" s="41"/>
    </row>
    <row r="8" spans="1:11" x14ac:dyDescent="0.3">
      <c r="A8" s="42">
        <v>2</v>
      </c>
      <c r="B8" s="43">
        <v>10</v>
      </c>
      <c r="C8" s="44" t="s">
        <v>16</v>
      </c>
      <c r="D8" s="45" t="s">
        <v>17</v>
      </c>
      <c r="E8" s="1">
        <v>0</v>
      </c>
      <c r="F8" s="37">
        <v>0</v>
      </c>
      <c r="G8" s="38">
        <f>E8*(1-F8)</f>
        <v>0</v>
      </c>
      <c r="H8" s="39"/>
      <c r="I8" s="46"/>
      <c r="J8" s="40"/>
    </row>
    <row r="9" spans="1:11" ht="25.5" x14ac:dyDescent="0.3">
      <c r="A9" s="42">
        <v>3</v>
      </c>
      <c r="B9" s="43">
        <v>10</v>
      </c>
      <c r="C9" s="44" t="s">
        <v>14</v>
      </c>
      <c r="D9" s="47" t="s">
        <v>18</v>
      </c>
      <c r="E9" s="1">
        <v>0</v>
      </c>
      <c r="F9" s="37">
        <v>0</v>
      </c>
      <c r="G9" s="38">
        <f>E9*(1-F9)</f>
        <v>0</v>
      </c>
      <c r="H9" s="39"/>
      <c r="I9" s="46"/>
      <c r="J9" s="40"/>
    </row>
    <row r="10" spans="1:11" s="53" customFormat="1" x14ac:dyDescent="0.3">
      <c r="A10" s="48">
        <v>4</v>
      </c>
      <c r="B10" s="49"/>
      <c r="C10" s="50" t="s">
        <v>14</v>
      </c>
      <c r="D10" s="51" t="s">
        <v>19</v>
      </c>
      <c r="E10" s="1">
        <v>0</v>
      </c>
      <c r="F10" s="52">
        <v>0</v>
      </c>
      <c r="G10" s="38">
        <f>E10*(1-F10)</f>
        <v>0</v>
      </c>
      <c r="I10" s="54"/>
      <c r="J10" s="55"/>
    </row>
    <row r="11" spans="1:11" s="53" customFormat="1" x14ac:dyDescent="0.3">
      <c r="A11" s="48"/>
      <c r="B11" s="49">
        <v>11</v>
      </c>
      <c r="C11" s="35" t="s">
        <v>20</v>
      </c>
      <c r="D11" s="197" t="s">
        <v>21</v>
      </c>
      <c r="E11" s="197"/>
      <c r="F11" s="197"/>
      <c r="G11" s="198">
        <f>MIN(SUM(G13:G16)+G17, 40/60*SUM(G7:G10))</f>
        <v>0</v>
      </c>
      <c r="H11" s="55"/>
      <c r="I11" s="55"/>
    </row>
    <row r="12" spans="1:11" s="53" customFormat="1" x14ac:dyDescent="0.3">
      <c r="A12" s="48"/>
      <c r="B12" s="49">
        <v>12</v>
      </c>
      <c r="C12" s="50" t="s">
        <v>22</v>
      </c>
      <c r="D12" s="242" t="s">
        <v>23</v>
      </c>
      <c r="E12" s="242"/>
      <c r="F12" s="242"/>
      <c r="G12" s="243"/>
    </row>
    <row r="13" spans="1:11" s="53" customFormat="1" ht="25.5" x14ac:dyDescent="0.3">
      <c r="A13" s="48">
        <v>5</v>
      </c>
      <c r="B13" s="49">
        <v>12</v>
      </c>
      <c r="C13" s="50" t="s">
        <v>24</v>
      </c>
      <c r="D13" s="47" t="s">
        <v>25</v>
      </c>
      <c r="E13" s="1">
        <v>0</v>
      </c>
      <c r="F13" s="37">
        <v>0.15</v>
      </c>
      <c r="G13" s="38">
        <f>E13*(1-F13)</f>
        <v>0</v>
      </c>
      <c r="H13" s="55"/>
      <c r="I13" s="55"/>
    </row>
    <row r="14" spans="1:11" s="53" customFormat="1" x14ac:dyDescent="0.3">
      <c r="A14" s="48">
        <v>6</v>
      </c>
      <c r="B14" s="49">
        <v>12</v>
      </c>
      <c r="C14" s="50" t="s">
        <v>24</v>
      </c>
      <c r="D14" s="56" t="s">
        <v>26</v>
      </c>
      <c r="E14" s="1">
        <v>0</v>
      </c>
      <c r="F14" s="37">
        <v>0.15</v>
      </c>
      <c r="G14" s="38">
        <f>E14*(1-F14)</f>
        <v>0</v>
      </c>
    </row>
    <row r="15" spans="1:11" s="53" customFormat="1" x14ac:dyDescent="0.3">
      <c r="A15" s="48">
        <v>7</v>
      </c>
      <c r="B15" s="49">
        <v>12</v>
      </c>
      <c r="C15" s="50" t="s">
        <v>24</v>
      </c>
      <c r="D15" s="45" t="s">
        <v>27</v>
      </c>
      <c r="E15" s="1">
        <v>0</v>
      </c>
      <c r="F15" s="37">
        <v>0.15</v>
      </c>
      <c r="G15" s="38">
        <f>E15*(1-F15)</f>
        <v>0</v>
      </c>
    </row>
    <row r="16" spans="1:11" s="53" customFormat="1" x14ac:dyDescent="0.3">
      <c r="A16" s="48">
        <v>8</v>
      </c>
      <c r="B16" s="49">
        <v>12</v>
      </c>
      <c r="C16" s="50" t="s">
        <v>24</v>
      </c>
      <c r="D16" s="57" t="s">
        <v>28</v>
      </c>
      <c r="E16" s="1">
        <v>0</v>
      </c>
      <c r="F16" s="37">
        <v>0.15</v>
      </c>
      <c r="G16" s="38">
        <f>E16*(1-F16)</f>
        <v>0</v>
      </c>
    </row>
    <row r="17" spans="1:9" s="53" customFormat="1" x14ac:dyDescent="0.3">
      <c r="A17" s="48"/>
      <c r="B17" s="49">
        <v>13</v>
      </c>
      <c r="C17" s="50" t="s">
        <v>29</v>
      </c>
      <c r="D17" s="58" t="s">
        <v>30</v>
      </c>
      <c r="E17" s="2"/>
      <c r="F17" s="59"/>
      <c r="G17" s="198">
        <f>MIN(SUM(G18:G22), 15/85*(SUM(G7:G10)+SUM(G13:G16)), 15/60*SUM(G7:G10))</f>
        <v>0</v>
      </c>
    </row>
    <row r="18" spans="1:9" s="53" customFormat="1" x14ac:dyDescent="0.3">
      <c r="A18" s="48">
        <v>9</v>
      </c>
      <c r="B18" s="49">
        <v>14</v>
      </c>
      <c r="C18" s="50" t="s">
        <v>31</v>
      </c>
      <c r="D18" s="57" t="s">
        <v>32</v>
      </c>
      <c r="E18" s="1"/>
      <c r="F18" s="37">
        <v>0.25</v>
      </c>
      <c r="G18" s="38">
        <f>E18*(1-F18)</f>
        <v>0</v>
      </c>
      <c r="I18" s="55"/>
    </row>
    <row r="19" spans="1:9" s="53" customFormat="1" x14ac:dyDescent="0.3">
      <c r="A19" s="48">
        <v>10</v>
      </c>
      <c r="B19" s="49">
        <v>14</v>
      </c>
      <c r="C19" s="50" t="s">
        <v>31</v>
      </c>
      <c r="D19" s="47" t="s">
        <v>33</v>
      </c>
      <c r="E19" s="1">
        <v>0</v>
      </c>
      <c r="F19" s="37">
        <v>0.5</v>
      </c>
      <c r="G19" s="38">
        <f>E19*(1-F19)</f>
        <v>0</v>
      </c>
    </row>
    <row r="20" spans="1:9" s="53" customFormat="1" x14ac:dyDescent="0.3">
      <c r="A20" s="48">
        <v>11</v>
      </c>
      <c r="B20" s="49">
        <v>14</v>
      </c>
      <c r="C20" s="50" t="s">
        <v>31</v>
      </c>
      <c r="D20" s="57" t="s">
        <v>34</v>
      </c>
      <c r="E20" s="1">
        <v>0</v>
      </c>
      <c r="F20" s="37">
        <v>0.5</v>
      </c>
      <c r="G20" s="38">
        <f t="shared" ref="G20:G21" si="0">E20*(1-F20)</f>
        <v>0</v>
      </c>
    </row>
    <row r="21" spans="1:9" s="53" customFormat="1" x14ac:dyDescent="0.3">
      <c r="A21" s="48">
        <v>12</v>
      </c>
      <c r="B21" s="49">
        <v>14</v>
      </c>
      <c r="C21" s="50" t="s">
        <v>31</v>
      </c>
      <c r="D21" s="57" t="s">
        <v>35</v>
      </c>
      <c r="E21" s="1">
        <v>0</v>
      </c>
      <c r="F21" s="37">
        <v>0.5</v>
      </c>
      <c r="G21" s="38">
        <f t="shared" si="0"/>
        <v>0</v>
      </c>
    </row>
    <row r="22" spans="1:9" s="53" customFormat="1" ht="13.5" thickBot="1" x14ac:dyDescent="0.35">
      <c r="A22" s="48">
        <v>13</v>
      </c>
      <c r="B22" s="49">
        <v>14</v>
      </c>
      <c r="C22" s="50" t="s">
        <v>31</v>
      </c>
      <c r="D22" s="61" t="s">
        <v>36</v>
      </c>
      <c r="E22" s="3">
        <v>0</v>
      </c>
      <c r="F22" s="62">
        <v>0.5</v>
      </c>
      <c r="G22" s="63">
        <f>E22*(1-F22)</f>
        <v>0</v>
      </c>
    </row>
    <row r="23" spans="1:9" s="53" customFormat="1" ht="13.5" thickBot="1" x14ac:dyDescent="0.35">
      <c r="A23" s="64"/>
      <c r="B23" s="65"/>
      <c r="C23" s="66"/>
      <c r="D23" s="67"/>
      <c r="E23" s="2"/>
      <c r="F23" s="59"/>
      <c r="G23" s="60"/>
      <c r="H23" s="55"/>
    </row>
    <row r="24" spans="1:9" s="53" customFormat="1" ht="13.5" thickBot="1" x14ac:dyDescent="0.35">
      <c r="A24" s="68"/>
      <c r="B24" s="69"/>
      <c r="C24" s="70" t="s">
        <v>37</v>
      </c>
      <c r="D24" s="71" t="s">
        <v>38</v>
      </c>
      <c r="E24" s="72"/>
      <c r="F24" s="73"/>
      <c r="G24" s="199">
        <f>SUM(G7:G10)+G11</f>
        <v>0</v>
      </c>
    </row>
    <row r="25" spans="1:9" s="53" customFormat="1" x14ac:dyDescent="0.3">
      <c r="A25" s="74"/>
      <c r="B25" s="74"/>
      <c r="C25" s="74"/>
      <c r="D25" s="75"/>
      <c r="E25" s="75"/>
      <c r="F25" s="76"/>
      <c r="G25" s="75"/>
    </row>
    <row r="26" spans="1:9" s="53" customFormat="1" ht="13.5" thickBot="1" x14ac:dyDescent="0.35">
      <c r="A26" s="230" t="s">
        <v>39</v>
      </c>
      <c r="B26" s="230"/>
      <c r="C26" s="230"/>
      <c r="D26" s="230"/>
      <c r="E26" s="230"/>
      <c r="F26" s="230"/>
      <c r="G26" s="230"/>
    </row>
    <row r="27" spans="1:9" s="53" customFormat="1" ht="25.5" x14ac:dyDescent="0.3">
      <c r="A27" s="77"/>
      <c r="B27" s="78">
        <v>15</v>
      </c>
      <c r="C27" s="79" t="s">
        <v>40</v>
      </c>
      <c r="D27" s="80" t="s">
        <v>41</v>
      </c>
      <c r="E27" s="81" t="s">
        <v>11</v>
      </c>
      <c r="F27" s="82" t="s">
        <v>42</v>
      </c>
      <c r="G27" s="83" t="s">
        <v>13</v>
      </c>
    </row>
    <row r="28" spans="1:9" s="53" customFormat="1" x14ac:dyDescent="0.3">
      <c r="A28" s="84"/>
      <c r="B28" s="85">
        <v>16</v>
      </c>
      <c r="C28" s="86" t="s">
        <v>43</v>
      </c>
      <c r="D28" s="87" t="s">
        <v>44</v>
      </c>
      <c r="E28" s="88"/>
      <c r="F28" s="89"/>
      <c r="G28" s="90"/>
    </row>
    <row r="29" spans="1:9" s="53" customFormat="1" x14ac:dyDescent="0.3">
      <c r="A29" s="84"/>
      <c r="B29" s="91"/>
      <c r="C29" s="86"/>
      <c r="D29" s="231" t="s">
        <v>45</v>
      </c>
      <c r="E29" s="232"/>
      <c r="F29" s="232"/>
      <c r="G29" s="233"/>
    </row>
    <row r="30" spans="1:9" s="53" customFormat="1" x14ac:dyDescent="0.3">
      <c r="A30" s="84">
        <v>14</v>
      </c>
      <c r="B30" s="91">
        <v>17</v>
      </c>
      <c r="C30" s="86" t="s">
        <v>46</v>
      </c>
      <c r="D30" s="92" t="s">
        <v>47</v>
      </c>
      <c r="E30" s="1">
        <v>0</v>
      </c>
      <c r="F30" s="93">
        <v>0</v>
      </c>
      <c r="G30" s="94">
        <f>E30*F30</f>
        <v>0</v>
      </c>
    </row>
    <row r="31" spans="1:9" s="53" customFormat="1" x14ac:dyDescent="0.3">
      <c r="A31" s="95"/>
      <c r="B31" s="96"/>
      <c r="C31" s="97"/>
      <c r="D31" s="234" t="s">
        <v>48</v>
      </c>
      <c r="E31" s="235"/>
      <c r="F31" s="235"/>
      <c r="G31" s="236"/>
      <c r="H31" s="98"/>
    </row>
    <row r="32" spans="1:9" s="53" customFormat="1" x14ac:dyDescent="0.3">
      <c r="A32" s="84">
        <v>15</v>
      </c>
      <c r="B32" s="91">
        <v>18</v>
      </c>
      <c r="C32" s="86" t="s">
        <v>49</v>
      </c>
      <c r="D32" s="99" t="s">
        <v>50</v>
      </c>
      <c r="E32" s="1">
        <v>0</v>
      </c>
      <c r="F32" s="93">
        <v>0.03</v>
      </c>
      <c r="G32" s="94">
        <f>E32*F32</f>
        <v>0</v>
      </c>
    </row>
    <row r="33" spans="1:9" s="53" customFormat="1" x14ac:dyDescent="0.3">
      <c r="A33" s="84">
        <v>16</v>
      </c>
      <c r="B33" s="91">
        <v>18</v>
      </c>
      <c r="C33" s="86" t="s">
        <v>51</v>
      </c>
      <c r="D33" s="99" t="s">
        <v>52</v>
      </c>
      <c r="E33" s="1">
        <v>0</v>
      </c>
      <c r="F33" s="93">
        <v>0.03</v>
      </c>
      <c r="G33" s="38">
        <f>E33*F33</f>
        <v>0</v>
      </c>
    </row>
    <row r="34" spans="1:9" s="53" customFormat="1" x14ac:dyDescent="0.3">
      <c r="A34" s="84">
        <v>17</v>
      </c>
      <c r="B34" s="91">
        <v>19</v>
      </c>
      <c r="C34" s="86" t="s">
        <v>53</v>
      </c>
      <c r="D34" s="99" t="s">
        <v>54</v>
      </c>
      <c r="E34" s="1">
        <v>0</v>
      </c>
      <c r="F34" s="100">
        <v>0.05</v>
      </c>
      <c r="G34" s="38">
        <f>E34*F34</f>
        <v>0</v>
      </c>
    </row>
    <row r="35" spans="1:9" s="53" customFormat="1" x14ac:dyDescent="0.3">
      <c r="A35" s="84"/>
      <c r="B35" s="91"/>
      <c r="C35" s="86"/>
      <c r="D35" s="237" t="s">
        <v>55</v>
      </c>
      <c r="E35" s="238"/>
      <c r="F35" s="238"/>
      <c r="G35" s="239"/>
    </row>
    <row r="36" spans="1:9" s="53" customFormat="1" x14ac:dyDescent="0.3">
      <c r="A36" s="84">
        <v>18</v>
      </c>
      <c r="B36" s="91">
        <v>20</v>
      </c>
      <c r="C36" s="86" t="s">
        <v>56</v>
      </c>
      <c r="D36" s="101" t="s">
        <v>57</v>
      </c>
      <c r="E36" s="1">
        <v>0</v>
      </c>
      <c r="F36" s="100">
        <v>0.1</v>
      </c>
      <c r="G36" s="38">
        <f t="shared" ref="G36:G39" si="1">E36*F36</f>
        <v>0</v>
      </c>
    </row>
    <row r="37" spans="1:9" s="53" customFormat="1" x14ac:dyDescent="0.3">
      <c r="A37" s="84">
        <v>19</v>
      </c>
      <c r="B37" s="91">
        <v>20</v>
      </c>
      <c r="C37" s="86" t="s">
        <v>58</v>
      </c>
      <c r="D37" s="101" t="s">
        <v>59</v>
      </c>
      <c r="E37" s="1">
        <v>0</v>
      </c>
      <c r="F37" s="100">
        <v>0.1</v>
      </c>
      <c r="G37" s="38">
        <f t="shared" si="1"/>
        <v>0</v>
      </c>
    </row>
    <row r="38" spans="1:9" s="53" customFormat="1" x14ac:dyDescent="0.3">
      <c r="A38" s="84">
        <v>20</v>
      </c>
      <c r="B38" s="91">
        <v>20</v>
      </c>
      <c r="C38" s="86" t="s">
        <v>60</v>
      </c>
      <c r="D38" s="99" t="s">
        <v>61</v>
      </c>
      <c r="E38" s="1">
        <v>0</v>
      </c>
      <c r="F38" s="100">
        <v>0.1</v>
      </c>
      <c r="G38" s="38">
        <f t="shared" si="1"/>
        <v>0</v>
      </c>
    </row>
    <row r="39" spans="1:9" s="53" customFormat="1" x14ac:dyDescent="0.3">
      <c r="A39" s="84">
        <v>21</v>
      </c>
      <c r="B39" s="91">
        <v>20</v>
      </c>
      <c r="C39" s="86" t="s">
        <v>62</v>
      </c>
      <c r="D39" s="99" t="s">
        <v>63</v>
      </c>
      <c r="E39" s="1">
        <v>0</v>
      </c>
      <c r="F39" s="100">
        <v>0.1</v>
      </c>
      <c r="G39" s="38">
        <f t="shared" si="1"/>
        <v>0</v>
      </c>
    </row>
    <row r="40" spans="1:9" s="53" customFormat="1" x14ac:dyDescent="0.3">
      <c r="A40" s="84">
        <v>22</v>
      </c>
      <c r="B40" s="91">
        <v>20</v>
      </c>
      <c r="C40" s="86" t="s">
        <v>64</v>
      </c>
      <c r="D40" s="99" t="s">
        <v>65</v>
      </c>
      <c r="E40" s="1">
        <v>0</v>
      </c>
      <c r="F40" s="100">
        <v>0.1</v>
      </c>
      <c r="G40" s="38">
        <f t="shared" ref="G40" si="2">E40*F40</f>
        <v>0</v>
      </c>
    </row>
    <row r="41" spans="1:9" s="53" customFormat="1" x14ac:dyDescent="0.3">
      <c r="A41" s="84"/>
      <c r="B41" s="91" t="s">
        <v>66</v>
      </c>
      <c r="C41" s="86" t="s">
        <v>67</v>
      </c>
      <c r="D41" s="225" t="s">
        <v>68</v>
      </c>
      <c r="E41" s="240"/>
      <c r="F41" s="240"/>
      <c r="G41" s="241"/>
    </row>
    <row r="42" spans="1:9" s="53" customFormat="1" x14ac:dyDescent="0.3">
      <c r="A42" s="95"/>
      <c r="B42" s="96"/>
      <c r="C42" s="102"/>
      <c r="D42" s="222" t="s">
        <v>69</v>
      </c>
      <c r="E42" s="223"/>
      <c r="F42" s="223"/>
      <c r="G42" s="224"/>
    </row>
    <row r="43" spans="1:9" s="53" customFormat="1" ht="28.15" customHeight="1" x14ac:dyDescent="0.3">
      <c r="A43" s="84">
        <v>23</v>
      </c>
      <c r="B43" s="91">
        <v>26</v>
      </c>
      <c r="C43" s="86" t="s">
        <v>70</v>
      </c>
      <c r="D43" s="99" t="s">
        <v>71</v>
      </c>
      <c r="E43" s="1">
        <v>0</v>
      </c>
      <c r="F43" s="103">
        <v>0.05</v>
      </c>
      <c r="G43" s="94">
        <f t="shared" ref="G43:G47" si="3">E43*F43</f>
        <v>0</v>
      </c>
    </row>
    <row r="44" spans="1:9" s="53" customFormat="1" x14ac:dyDescent="0.3">
      <c r="A44" s="84">
        <v>24</v>
      </c>
      <c r="B44" s="91">
        <v>27</v>
      </c>
      <c r="C44" s="86" t="s">
        <v>72</v>
      </c>
      <c r="D44" s="99" t="s">
        <v>73</v>
      </c>
      <c r="E44" s="1">
        <v>0</v>
      </c>
      <c r="F44" s="103">
        <v>0.25</v>
      </c>
      <c r="G44" s="94">
        <f t="shared" si="3"/>
        <v>0</v>
      </c>
    </row>
    <row r="45" spans="1:9" s="53" customFormat="1" ht="15" customHeight="1" x14ac:dyDescent="0.3">
      <c r="A45" s="84">
        <v>25</v>
      </c>
      <c r="B45" s="91">
        <v>29</v>
      </c>
      <c r="C45" s="86" t="s">
        <v>74</v>
      </c>
      <c r="D45" s="99" t="s">
        <v>75</v>
      </c>
      <c r="E45" s="1">
        <v>0</v>
      </c>
      <c r="F45" s="103">
        <v>0.2</v>
      </c>
      <c r="G45" s="94">
        <f t="shared" si="3"/>
        <v>0</v>
      </c>
      <c r="I45" s="54"/>
    </row>
    <row r="46" spans="1:9" s="53" customFormat="1" x14ac:dyDescent="0.3">
      <c r="A46" s="84">
        <v>26</v>
      </c>
      <c r="B46" s="91">
        <v>30</v>
      </c>
      <c r="C46" s="86" t="s">
        <v>76</v>
      </c>
      <c r="D46" s="104" t="s">
        <v>77</v>
      </c>
      <c r="E46" s="1">
        <v>0</v>
      </c>
      <c r="F46" s="103">
        <v>0.4</v>
      </c>
      <c r="G46" s="94">
        <f t="shared" si="3"/>
        <v>0</v>
      </c>
    </row>
    <row r="47" spans="1:9" s="53" customFormat="1" ht="43.9" customHeight="1" x14ac:dyDescent="0.3">
      <c r="A47" s="84">
        <v>27</v>
      </c>
      <c r="B47" s="91">
        <v>31</v>
      </c>
      <c r="C47" s="86" t="s">
        <v>78</v>
      </c>
      <c r="D47" s="99" t="s">
        <v>79</v>
      </c>
      <c r="E47" s="1">
        <v>0</v>
      </c>
      <c r="F47" s="103">
        <v>1</v>
      </c>
      <c r="G47" s="94">
        <f t="shared" si="3"/>
        <v>0</v>
      </c>
    </row>
    <row r="48" spans="1:9" s="53" customFormat="1" x14ac:dyDescent="0.3">
      <c r="A48" s="84"/>
      <c r="B48" s="105">
        <v>32</v>
      </c>
      <c r="C48" s="86" t="s">
        <v>80</v>
      </c>
      <c r="D48" s="106" t="s">
        <v>81</v>
      </c>
      <c r="E48" s="107"/>
      <c r="F48" s="108"/>
      <c r="G48" s="109"/>
    </row>
    <row r="49" spans="1:9" s="53" customFormat="1" x14ac:dyDescent="0.3">
      <c r="A49" s="95"/>
      <c r="B49" s="96"/>
      <c r="C49" s="102"/>
      <c r="D49" s="222" t="s">
        <v>69</v>
      </c>
      <c r="E49" s="223"/>
      <c r="F49" s="223"/>
      <c r="G49" s="224"/>
    </row>
    <row r="50" spans="1:9" s="53" customFormat="1" ht="25.5" x14ac:dyDescent="0.3">
      <c r="A50" s="84">
        <v>28</v>
      </c>
      <c r="B50" s="110">
        <v>33</v>
      </c>
      <c r="C50" s="86" t="s">
        <v>82</v>
      </c>
      <c r="D50" s="92" t="s">
        <v>83</v>
      </c>
      <c r="E50" s="1">
        <v>0</v>
      </c>
      <c r="F50" s="111">
        <v>0</v>
      </c>
      <c r="G50" s="38">
        <f t="shared" ref="G50:G55" si="4">E50*F50</f>
        <v>0</v>
      </c>
    </row>
    <row r="51" spans="1:9" s="53" customFormat="1" ht="15" customHeight="1" x14ac:dyDescent="0.3">
      <c r="A51" s="84">
        <v>29</v>
      </c>
      <c r="B51" s="91">
        <v>34</v>
      </c>
      <c r="C51" s="86" t="s">
        <v>84</v>
      </c>
      <c r="D51" s="92" t="s">
        <v>85</v>
      </c>
      <c r="E51" s="1">
        <v>0</v>
      </c>
      <c r="F51" s="111">
        <v>0.15</v>
      </c>
      <c r="G51" s="38">
        <f t="shared" si="4"/>
        <v>0</v>
      </c>
    </row>
    <row r="52" spans="1:9" s="53" customFormat="1" ht="25.5" x14ac:dyDescent="0.3">
      <c r="A52" s="84">
        <v>30</v>
      </c>
      <c r="B52" s="91">
        <v>34</v>
      </c>
      <c r="C52" s="86" t="s">
        <v>86</v>
      </c>
      <c r="D52" s="92" t="s">
        <v>87</v>
      </c>
      <c r="E52" s="1">
        <v>0</v>
      </c>
      <c r="F52" s="111">
        <v>0.25</v>
      </c>
      <c r="G52" s="38">
        <f t="shared" si="4"/>
        <v>0</v>
      </c>
    </row>
    <row r="53" spans="1:9" s="53" customFormat="1" x14ac:dyDescent="0.3">
      <c r="A53" s="84">
        <v>31</v>
      </c>
      <c r="B53" s="91">
        <v>34</v>
      </c>
      <c r="C53" s="86" t="s">
        <v>88</v>
      </c>
      <c r="D53" s="99" t="s">
        <v>89</v>
      </c>
      <c r="E53" s="1">
        <v>0</v>
      </c>
      <c r="F53" s="100">
        <v>0.25</v>
      </c>
      <c r="G53" s="38">
        <f t="shared" si="4"/>
        <v>0</v>
      </c>
    </row>
    <row r="54" spans="1:9" s="53" customFormat="1" x14ac:dyDescent="0.3">
      <c r="A54" s="84">
        <v>32</v>
      </c>
      <c r="B54" s="91">
        <v>34</v>
      </c>
      <c r="C54" s="86" t="s">
        <v>90</v>
      </c>
      <c r="D54" s="99" t="s">
        <v>91</v>
      </c>
      <c r="E54" s="1">
        <v>0</v>
      </c>
      <c r="F54" s="100">
        <v>0.5</v>
      </c>
      <c r="G54" s="38">
        <f t="shared" si="4"/>
        <v>0</v>
      </c>
    </row>
    <row r="55" spans="1:9" s="53" customFormat="1" ht="25.5" x14ac:dyDescent="0.3">
      <c r="A55" s="84">
        <v>33</v>
      </c>
      <c r="B55" s="91">
        <v>35</v>
      </c>
      <c r="C55" s="86" t="s">
        <v>92</v>
      </c>
      <c r="D55" s="99" t="s">
        <v>93</v>
      </c>
      <c r="E55" s="1">
        <v>0</v>
      </c>
      <c r="F55" s="111">
        <v>1</v>
      </c>
      <c r="G55" s="38">
        <f t="shared" si="4"/>
        <v>0</v>
      </c>
    </row>
    <row r="56" spans="1:9" s="53" customFormat="1" x14ac:dyDescent="0.3">
      <c r="A56" s="84"/>
      <c r="B56" s="91"/>
      <c r="C56" s="112"/>
      <c r="D56" s="225" t="s">
        <v>94</v>
      </c>
      <c r="E56" s="226"/>
      <c r="F56" s="226"/>
      <c r="G56" s="227"/>
    </row>
    <row r="57" spans="1:9" s="53" customFormat="1" x14ac:dyDescent="0.3">
      <c r="A57" s="84">
        <v>34</v>
      </c>
      <c r="B57" s="91">
        <v>36</v>
      </c>
      <c r="C57" s="86" t="s">
        <v>95</v>
      </c>
      <c r="D57" s="113" t="s">
        <v>96</v>
      </c>
      <c r="E57" s="1">
        <v>0</v>
      </c>
      <c r="F57" s="111">
        <v>0.05</v>
      </c>
      <c r="G57" s="114">
        <f t="shared" ref="G57:G62" si="5">E57*F57</f>
        <v>0</v>
      </c>
      <c r="I57" s="54"/>
    </row>
    <row r="58" spans="1:9" s="53" customFormat="1" x14ac:dyDescent="0.3">
      <c r="A58" s="84">
        <v>35</v>
      </c>
      <c r="B58" s="91">
        <v>37</v>
      </c>
      <c r="C58" s="86" t="s">
        <v>97</v>
      </c>
      <c r="D58" s="113" t="s">
        <v>98</v>
      </c>
      <c r="E58" s="1">
        <v>0</v>
      </c>
      <c r="F58" s="111">
        <v>0.05</v>
      </c>
      <c r="G58" s="114">
        <f t="shared" si="5"/>
        <v>0</v>
      </c>
    </row>
    <row r="59" spans="1:9" s="53" customFormat="1" x14ac:dyDescent="0.3">
      <c r="A59" s="84">
        <v>36</v>
      </c>
      <c r="B59" s="91">
        <v>38</v>
      </c>
      <c r="C59" s="86" t="s">
        <v>99</v>
      </c>
      <c r="D59" s="92" t="s">
        <v>100</v>
      </c>
      <c r="E59" s="1">
        <v>0</v>
      </c>
      <c r="F59" s="111">
        <v>0.05</v>
      </c>
      <c r="G59" s="114">
        <f t="shared" si="5"/>
        <v>0</v>
      </c>
      <c r="H59" s="55"/>
    </row>
    <row r="60" spans="1:9" s="53" customFormat="1" ht="27" customHeight="1" x14ac:dyDescent="0.3">
      <c r="A60" s="84">
        <v>37</v>
      </c>
      <c r="B60" s="91">
        <v>39</v>
      </c>
      <c r="C60" s="86" t="s">
        <v>101</v>
      </c>
      <c r="D60" s="92" t="s">
        <v>102</v>
      </c>
      <c r="E60" s="1">
        <v>0</v>
      </c>
      <c r="F60" s="111">
        <v>0.1</v>
      </c>
      <c r="G60" s="114">
        <f t="shared" si="5"/>
        <v>0</v>
      </c>
    </row>
    <row r="61" spans="1:9" s="53" customFormat="1" x14ac:dyDescent="0.3">
      <c r="A61" s="84">
        <v>38</v>
      </c>
      <c r="B61" s="91">
        <v>40</v>
      </c>
      <c r="C61" s="86" t="s">
        <v>103</v>
      </c>
      <c r="D61" s="92" t="s">
        <v>104</v>
      </c>
      <c r="E61" s="1">
        <v>0</v>
      </c>
      <c r="F61" s="111">
        <v>0.02</v>
      </c>
      <c r="G61" s="114">
        <f t="shared" si="5"/>
        <v>0</v>
      </c>
      <c r="I61" s="54"/>
    </row>
    <row r="62" spans="1:9" s="53" customFormat="1" ht="13.5" thickBot="1" x14ac:dyDescent="0.35">
      <c r="A62" s="115">
        <v>39</v>
      </c>
      <c r="B62" s="116">
        <v>41</v>
      </c>
      <c r="C62" s="117" t="s">
        <v>105</v>
      </c>
      <c r="D62" s="92" t="s">
        <v>106</v>
      </c>
      <c r="E62" s="1">
        <v>0</v>
      </c>
      <c r="F62" s="111">
        <v>0.05</v>
      </c>
      <c r="G62" s="114">
        <f t="shared" si="5"/>
        <v>0</v>
      </c>
    </row>
    <row r="63" spans="1:9" s="53" customFormat="1" ht="13.5" thickBot="1" x14ac:dyDescent="0.35">
      <c r="A63" s="77"/>
      <c r="B63" s="118"/>
      <c r="C63" s="118"/>
      <c r="D63" s="119"/>
      <c r="E63" s="120"/>
      <c r="F63" s="59"/>
      <c r="G63" s="121"/>
    </row>
    <row r="64" spans="1:9" s="53" customFormat="1" ht="13.5" thickBot="1" x14ac:dyDescent="0.35">
      <c r="A64" s="68"/>
      <c r="B64" s="122"/>
      <c r="C64" s="122"/>
      <c r="D64" s="123" t="s">
        <v>107</v>
      </c>
      <c r="E64" s="124"/>
      <c r="F64" s="125"/>
      <c r="G64" s="126">
        <f>SUM(G30,G32:G34,G36:G40,G43:G47,G50:G55,G57:G62)</f>
        <v>0</v>
      </c>
    </row>
    <row r="65" spans="1:7" s="53" customFormat="1" ht="13.5" thickBot="1" x14ac:dyDescent="0.35">
      <c r="A65" s="74"/>
      <c r="B65" s="74"/>
      <c r="C65" s="74"/>
      <c r="D65" s="127"/>
      <c r="E65" s="128"/>
      <c r="F65" s="76"/>
      <c r="G65" s="129"/>
    </row>
    <row r="66" spans="1:7" s="53" customFormat="1" ht="13.5" thickBot="1" x14ac:dyDescent="0.35">
      <c r="A66" s="130"/>
      <c r="B66" s="131">
        <v>42</v>
      </c>
      <c r="C66" s="79" t="s">
        <v>108</v>
      </c>
      <c r="D66" s="214" t="s">
        <v>109</v>
      </c>
      <c r="E66" s="215"/>
      <c r="F66" s="215"/>
      <c r="G66" s="216"/>
    </row>
    <row r="67" spans="1:7" s="135" customFormat="1" x14ac:dyDescent="0.3">
      <c r="A67" s="132"/>
      <c r="B67" s="133"/>
      <c r="C67" s="134"/>
      <c r="D67" s="214" t="s">
        <v>110</v>
      </c>
      <c r="E67" s="215"/>
      <c r="F67" s="215"/>
      <c r="G67" s="216"/>
    </row>
    <row r="68" spans="1:7" s="53" customFormat="1" x14ac:dyDescent="0.3">
      <c r="A68" s="84">
        <v>40</v>
      </c>
      <c r="B68" s="112">
        <v>43</v>
      </c>
      <c r="C68" s="86" t="s">
        <v>111</v>
      </c>
      <c r="D68" s="136" t="s">
        <v>112</v>
      </c>
      <c r="E68" s="1">
        <v>0</v>
      </c>
      <c r="F68" s="137">
        <v>0</v>
      </c>
      <c r="G68" s="94">
        <f>E68*F68</f>
        <v>0</v>
      </c>
    </row>
    <row r="69" spans="1:7" s="53" customFormat="1" x14ac:dyDescent="0.3">
      <c r="A69" s="84">
        <v>41</v>
      </c>
      <c r="B69" s="112">
        <v>44</v>
      </c>
      <c r="C69" s="86" t="s">
        <v>113</v>
      </c>
      <c r="D69" s="136" t="s">
        <v>114</v>
      </c>
      <c r="E69" s="1">
        <v>0</v>
      </c>
      <c r="F69" s="137">
        <v>0.15</v>
      </c>
      <c r="G69" s="94">
        <f t="shared" ref="G69:G72" si="6">E69*F69</f>
        <v>0</v>
      </c>
    </row>
    <row r="70" spans="1:7" s="53" customFormat="1" ht="42" customHeight="1" x14ac:dyDescent="0.3">
      <c r="A70" s="84">
        <v>42</v>
      </c>
      <c r="B70" s="112">
        <v>44</v>
      </c>
      <c r="C70" s="86" t="s">
        <v>115</v>
      </c>
      <c r="D70" s="136" t="s">
        <v>116</v>
      </c>
      <c r="E70" s="1">
        <v>0</v>
      </c>
      <c r="F70" s="137">
        <v>0.25</v>
      </c>
      <c r="G70" s="94">
        <f t="shared" si="6"/>
        <v>0</v>
      </c>
    </row>
    <row r="71" spans="1:7" s="53" customFormat="1" ht="25.5" x14ac:dyDescent="0.3">
      <c r="A71" s="84">
        <v>43</v>
      </c>
      <c r="B71" s="112">
        <v>44</v>
      </c>
      <c r="C71" s="86" t="s">
        <v>117</v>
      </c>
      <c r="D71" s="136" t="s">
        <v>118</v>
      </c>
      <c r="E71" s="1">
        <v>0</v>
      </c>
      <c r="F71" s="137">
        <v>0.25</v>
      </c>
      <c r="G71" s="94">
        <f t="shared" si="6"/>
        <v>0</v>
      </c>
    </row>
    <row r="72" spans="1:7" s="53" customFormat="1" x14ac:dyDescent="0.3">
      <c r="A72" s="84">
        <v>44</v>
      </c>
      <c r="B72" s="112">
        <v>44</v>
      </c>
      <c r="C72" s="86" t="s">
        <v>119</v>
      </c>
      <c r="D72" s="136" t="s">
        <v>120</v>
      </c>
      <c r="E72" s="1">
        <v>0</v>
      </c>
      <c r="F72" s="137">
        <v>0.5</v>
      </c>
      <c r="G72" s="94">
        <f t="shared" si="6"/>
        <v>0</v>
      </c>
    </row>
    <row r="73" spans="1:7" s="53" customFormat="1" x14ac:dyDescent="0.3">
      <c r="A73" s="138">
        <v>45</v>
      </c>
      <c r="B73" s="139"/>
      <c r="C73" s="86" t="s">
        <v>121</v>
      </c>
      <c r="D73" s="140" t="s">
        <v>122</v>
      </c>
      <c r="E73" s="1">
        <v>0</v>
      </c>
      <c r="F73" s="111">
        <v>1</v>
      </c>
      <c r="G73" s="38">
        <f>E73*F73</f>
        <v>0</v>
      </c>
    </row>
    <row r="74" spans="1:7" s="53" customFormat="1" x14ac:dyDescent="0.3">
      <c r="A74" s="138"/>
      <c r="B74" s="141"/>
      <c r="C74" s="142"/>
      <c r="D74" s="202" t="s">
        <v>123</v>
      </c>
      <c r="E74" s="203"/>
      <c r="F74" s="203"/>
      <c r="G74" s="204"/>
    </row>
    <row r="75" spans="1:7" s="53" customFormat="1" x14ac:dyDescent="0.3">
      <c r="A75" s="138"/>
      <c r="B75" s="139"/>
      <c r="C75" s="86" t="s">
        <v>124</v>
      </c>
      <c r="D75" s="140" t="s">
        <v>125</v>
      </c>
      <c r="E75" s="196">
        <f>SUM(E76:E79)</f>
        <v>0</v>
      </c>
      <c r="F75" s="190">
        <v>0.5</v>
      </c>
      <c r="G75" s="187">
        <f>E75*F75</f>
        <v>0</v>
      </c>
    </row>
    <row r="76" spans="1:7" s="53" customFormat="1" x14ac:dyDescent="0.3">
      <c r="A76" s="138">
        <v>46</v>
      </c>
      <c r="B76" s="112" t="s">
        <v>126</v>
      </c>
      <c r="C76" s="86" t="s">
        <v>124</v>
      </c>
      <c r="D76" s="143" t="s">
        <v>127</v>
      </c>
      <c r="E76" s="189">
        <v>0</v>
      </c>
      <c r="F76" s="190"/>
      <c r="G76" s="193"/>
    </row>
    <row r="77" spans="1:7" s="53" customFormat="1" x14ac:dyDescent="0.3">
      <c r="A77" s="138">
        <v>47</v>
      </c>
      <c r="B77" s="112" t="s">
        <v>126</v>
      </c>
      <c r="C77" s="86" t="s">
        <v>124</v>
      </c>
      <c r="D77" s="143" t="s">
        <v>128</v>
      </c>
      <c r="E77" s="189">
        <v>0</v>
      </c>
      <c r="F77" s="192"/>
      <c r="G77" s="194"/>
    </row>
    <row r="78" spans="1:7" s="53" customFormat="1" x14ac:dyDescent="0.3">
      <c r="A78" s="138">
        <v>48</v>
      </c>
      <c r="B78" s="112" t="s">
        <v>126</v>
      </c>
      <c r="C78" s="86" t="s">
        <v>124</v>
      </c>
      <c r="D78" s="143" t="s">
        <v>129</v>
      </c>
      <c r="E78" s="189">
        <v>0</v>
      </c>
      <c r="F78" s="192"/>
      <c r="G78" s="194"/>
    </row>
    <row r="79" spans="1:7" s="53" customFormat="1" x14ac:dyDescent="0.3">
      <c r="A79" s="84">
        <v>49</v>
      </c>
      <c r="B79" s="112" t="s">
        <v>126</v>
      </c>
      <c r="C79" s="86" t="s">
        <v>124</v>
      </c>
      <c r="D79" s="143" t="s">
        <v>130</v>
      </c>
      <c r="E79" s="189">
        <v>0</v>
      </c>
      <c r="F79" s="191"/>
      <c r="G79" s="195"/>
    </row>
    <row r="80" spans="1:7" s="53" customFormat="1" x14ac:dyDescent="0.3">
      <c r="A80" s="84">
        <v>50</v>
      </c>
      <c r="B80" s="112" t="s">
        <v>126</v>
      </c>
      <c r="C80" s="86" t="s">
        <v>131</v>
      </c>
      <c r="D80" s="144" t="s">
        <v>132</v>
      </c>
      <c r="E80" s="1">
        <v>0</v>
      </c>
      <c r="F80" s="191">
        <v>1</v>
      </c>
      <c r="G80" s="188">
        <f>E80*F80</f>
        <v>0</v>
      </c>
    </row>
    <row r="81" spans="1:9" s="53" customFormat="1" x14ac:dyDescent="0.3">
      <c r="A81" s="138"/>
      <c r="B81" s="141"/>
      <c r="C81" s="142"/>
      <c r="D81" s="205" t="s">
        <v>133</v>
      </c>
      <c r="E81" s="206"/>
      <c r="F81" s="206"/>
      <c r="G81" s="207"/>
    </row>
    <row r="82" spans="1:9" s="53" customFormat="1" x14ac:dyDescent="0.3">
      <c r="A82" s="145">
        <v>51</v>
      </c>
      <c r="B82" s="146">
        <v>51</v>
      </c>
      <c r="C82" s="147" t="s">
        <v>134</v>
      </c>
      <c r="D82" s="148" t="s">
        <v>135</v>
      </c>
      <c r="E82" s="1">
        <v>0</v>
      </c>
      <c r="F82" s="111">
        <v>0</v>
      </c>
      <c r="G82" s="38">
        <f t="shared" ref="G82:G86" si="7">E82*F82</f>
        <v>0</v>
      </c>
      <c r="I82" s="55"/>
    </row>
    <row r="83" spans="1:9" s="53" customFormat="1" ht="25.5" x14ac:dyDescent="0.3">
      <c r="A83" s="138">
        <v>52</v>
      </c>
      <c r="B83" s="149"/>
      <c r="C83" s="86" t="s">
        <v>136</v>
      </c>
      <c r="D83" s="140" t="s">
        <v>137</v>
      </c>
      <c r="E83" s="1">
        <v>0</v>
      </c>
      <c r="F83" s="111">
        <v>0.25</v>
      </c>
      <c r="G83" s="38">
        <f>E83*F83</f>
        <v>0</v>
      </c>
      <c r="I83" s="54"/>
    </row>
    <row r="84" spans="1:9" s="53" customFormat="1" ht="25.5" x14ac:dyDescent="0.3">
      <c r="A84" s="138">
        <v>53</v>
      </c>
      <c r="B84" s="150" t="s">
        <v>138</v>
      </c>
      <c r="C84" s="151" t="s">
        <v>139</v>
      </c>
      <c r="D84" s="140" t="s">
        <v>140</v>
      </c>
      <c r="E84" s="1">
        <v>0</v>
      </c>
      <c r="F84" s="111">
        <v>1</v>
      </c>
      <c r="G84" s="38">
        <f>E84*F84</f>
        <v>0</v>
      </c>
      <c r="I84" s="55"/>
    </row>
    <row r="85" spans="1:9" s="53" customFormat="1" x14ac:dyDescent="0.3">
      <c r="A85" s="138">
        <v>54</v>
      </c>
      <c r="B85" s="139">
        <v>51</v>
      </c>
      <c r="C85" s="86" t="s">
        <v>141</v>
      </c>
      <c r="D85" s="152" t="s">
        <v>142</v>
      </c>
      <c r="E85" s="1">
        <v>0</v>
      </c>
      <c r="F85" s="111">
        <v>1</v>
      </c>
      <c r="G85" s="38">
        <f>E85*F85</f>
        <v>0</v>
      </c>
      <c r="I85" s="55" t="s">
        <v>143</v>
      </c>
    </row>
    <row r="86" spans="1:9" s="53" customFormat="1" x14ac:dyDescent="0.3">
      <c r="A86" s="84">
        <v>55</v>
      </c>
      <c r="B86" s="112">
        <v>52</v>
      </c>
      <c r="C86" s="86" t="s">
        <v>144</v>
      </c>
      <c r="D86" s="113" t="s">
        <v>96</v>
      </c>
      <c r="E86" s="1">
        <v>0</v>
      </c>
      <c r="F86" s="111">
        <v>1</v>
      </c>
      <c r="G86" s="38">
        <f t="shared" si="7"/>
        <v>0</v>
      </c>
      <c r="I86" s="53" t="s">
        <v>145</v>
      </c>
    </row>
    <row r="87" spans="1:9" s="53" customFormat="1" ht="13.5" thickBot="1" x14ac:dyDescent="0.35">
      <c r="A87" s="153"/>
      <c r="B87" s="153"/>
      <c r="C87" s="153"/>
      <c r="D87" s="154"/>
      <c r="E87" s="155"/>
      <c r="F87" s="156"/>
      <c r="G87" s="157"/>
    </row>
    <row r="88" spans="1:9" s="53" customFormat="1" ht="13.5" thickBot="1" x14ac:dyDescent="0.35">
      <c r="A88" s="153"/>
      <c r="B88" s="153"/>
      <c r="C88" s="153"/>
      <c r="D88" s="217" t="s">
        <v>146</v>
      </c>
      <c r="E88" s="218"/>
      <c r="F88" s="219"/>
      <c r="G88" s="158">
        <f>SUM(G68:G73,G75,G80,G82:G86)</f>
        <v>0</v>
      </c>
    </row>
    <row r="89" spans="1:9" s="53" customFormat="1" ht="13.5" thickBot="1" x14ac:dyDescent="0.35">
      <c r="A89" s="153"/>
      <c r="B89" s="153"/>
      <c r="C89" s="153"/>
      <c r="D89" s="159"/>
      <c r="E89" s="159"/>
      <c r="F89" s="159"/>
      <c r="G89" s="160"/>
    </row>
    <row r="90" spans="1:9" s="53" customFormat="1" ht="33.65" customHeight="1" thickBot="1" x14ac:dyDescent="0.35">
      <c r="A90" s="153"/>
      <c r="B90" s="153"/>
      <c r="C90" s="161" t="s">
        <v>147</v>
      </c>
      <c r="D90" s="220" t="s">
        <v>148</v>
      </c>
      <c r="E90" s="221"/>
      <c r="F90" s="221"/>
      <c r="G90" s="162">
        <f>IF((G88-G83)&gt;(0.75*G64),0.75*G64,(G88-G83))</f>
        <v>0</v>
      </c>
    </row>
    <row r="91" spans="1:9" s="53" customFormat="1" ht="13.5" thickBot="1" x14ac:dyDescent="0.35">
      <c r="A91" s="153"/>
      <c r="B91" s="153"/>
      <c r="C91" s="161"/>
      <c r="D91" s="163"/>
      <c r="E91" s="164"/>
      <c r="F91" s="165"/>
      <c r="G91" s="160"/>
    </row>
    <row r="92" spans="1:9" s="53" customFormat="1" ht="13.5" thickBot="1" x14ac:dyDescent="0.35">
      <c r="A92" s="153"/>
      <c r="B92" s="153"/>
      <c r="C92" s="161" t="s">
        <v>147</v>
      </c>
      <c r="D92" s="208" t="s">
        <v>149</v>
      </c>
      <c r="E92" s="209"/>
      <c r="F92" s="210"/>
      <c r="G92" s="162">
        <f>G64-G90</f>
        <v>0</v>
      </c>
    </row>
    <row r="93" spans="1:9" s="53" customFormat="1" ht="13.5" thickBot="1" x14ac:dyDescent="0.35">
      <c r="A93" s="153"/>
      <c r="B93" s="153"/>
      <c r="C93" s="161"/>
      <c r="D93" s="166"/>
      <c r="E93" s="167"/>
      <c r="F93" s="168"/>
      <c r="G93" s="160"/>
    </row>
    <row r="94" spans="1:9" s="53" customFormat="1" ht="13.5" thickBot="1" x14ac:dyDescent="0.35">
      <c r="A94" s="153"/>
      <c r="B94" s="153"/>
      <c r="C94" s="161" t="s">
        <v>37</v>
      </c>
      <c r="D94" s="208" t="s">
        <v>150</v>
      </c>
      <c r="E94" s="209"/>
      <c r="F94" s="210"/>
      <c r="G94" s="162">
        <f>G24</f>
        <v>0</v>
      </c>
    </row>
    <row r="95" spans="1:9" s="53" customFormat="1" ht="13.5" thickBot="1" x14ac:dyDescent="0.35">
      <c r="A95" s="153"/>
      <c r="B95" s="153"/>
      <c r="C95" s="161"/>
      <c r="D95" s="75"/>
      <c r="E95" s="169"/>
      <c r="F95" s="156"/>
      <c r="G95" s="170"/>
    </row>
    <row r="96" spans="1:9" s="53" customFormat="1" ht="13.5" thickBot="1" x14ac:dyDescent="0.35">
      <c r="A96" s="153"/>
      <c r="B96" s="153"/>
      <c r="C96" s="161" t="s">
        <v>151</v>
      </c>
      <c r="D96" s="208" t="s">
        <v>152</v>
      </c>
      <c r="E96" s="209"/>
      <c r="F96" s="210"/>
      <c r="G96" s="171">
        <f>IFERROR(G94/G92,)</f>
        <v>0</v>
      </c>
    </row>
    <row r="97" spans="1:8" s="53" customFormat="1" ht="13.5" thickBot="1" x14ac:dyDescent="0.35">
      <c r="A97" s="153"/>
      <c r="B97" s="153"/>
      <c r="C97" s="74"/>
      <c r="D97" s="75"/>
      <c r="E97" s="172"/>
      <c r="F97" s="156"/>
      <c r="G97" s="170"/>
    </row>
    <row r="98" spans="1:8" s="53" customFormat="1" ht="41.65" customHeight="1" thickBot="1" x14ac:dyDescent="0.35">
      <c r="A98" s="153"/>
      <c r="B98" s="153"/>
      <c r="C98" s="153"/>
      <c r="D98" s="208" t="s">
        <v>153</v>
      </c>
      <c r="E98" s="209"/>
      <c r="F98" s="210"/>
      <c r="G98" s="200" t="s">
        <v>143</v>
      </c>
    </row>
    <row r="99" spans="1:8" s="53" customFormat="1" ht="42.65" customHeight="1" thickBot="1" x14ac:dyDescent="0.35">
      <c r="A99" s="173"/>
      <c r="B99" s="173"/>
      <c r="C99" s="174"/>
      <c r="D99" s="211" t="s">
        <v>154</v>
      </c>
      <c r="E99" s="212"/>
      <c r="F99" s="213"/>
      <c r="G99" s="174"/>
    </row>
    <row r="100" spans="1:8" s="53" customFormat="1" x14ac:dyDescent="0.3">
      <c r="E100" s="174"/>
      <c r="F100" s="175"/>
      <c r="G100" s="174"/>
    </row>
    <row r="101" spans="1:8" s="53" customFormat="1" x14ac:dyDescent="0.3">
      <c r="E101" s="174"/>
      <c r="F101" s="175"/>
      <c r="G101" s="174"/>
    </row>
    <row r="102" spans="1:8" s="53" customFormat="1" x14ac:dyDescent="0.3">
      <c r="C102" s="176"/>
      <c r="E102" s="174"/>
      <c r="F102" s="175"/>
      <c r="G102" s="174"/>
    </row>
    <row r="103" spans="1:8" s="53" customFormat="1" x14ac:dyDescent="0.3">
      <c r="E103" s="174"/>
      <c r="F103" s="175"/>
      <c r="G103" s="174"/>
      <c r="H103" s="55"/>
    </row>
    <row r="104" spans="1:8" s="53" customFormat="1" x14ac:dyDescent="0.3">
      <c r="D104" s="177"/>
      <c r="E104" s="178"/>
      <c r="F104" s="178"/>
      <c r="G104" s="178"/>
    </row>
    <row r="105" spans="1:8" s="53" customFormat="1" x14ac:dyDescent="0.3">
      <c r="E105" s="174"/>
      <c r="F105" s="174"/>
      <c r="G105" s="174"/>
      <c r="H105" s="179"/>
    </row>
    <row r="106" spans="1:8" s="53" customFormat="1" x14ac:dyDescent="0.3">
      <c r="E106" s="174"/>
      <c r="F106" s="174"/>
      <c r="G106" s="174"/>
    </row>
    <row r="107" spans="1:8" s="53" customFormat="1" x14ac:dyDescent="0.3">
      <c r="E107" s="174"/>
      <c r="F107" s="174"/>
      <c r="G107" s="174"/>
    </row>
    <row r="108" spans="1:8" s="53" customFormat="1" x14ac:dyDescent="0.3">
      <c r="E108" s="174"/>
      <c r="F108" s="174"/>
      <c r="G108" s="174"/>
    </row>
    <row r="109" spans="1:8" s="53" customFormat="1" x14ac:dyDescent="0.3">
      <c r="E109" s="174"/>
      <c r="F109" s="174"/>
      <c r="G109" s="174"/>
    </row>
    <row r="110" spans="1:8" s="53" customFormat="1" x14ac:dyDescent="0.3">
      <c r="E110" s="174"/>
      <c r="F110" s="174"/>
      <c r="G110" s="174"/>
    </row>
    <row r="111" spans="1:8" s="53" customFormat="1" x14ac:dyDescent="0.3">
      <c r="E111" s="174"/>
      <c r="F111" s="174"/>
      <c r="G111" s="174"/>
    </row>
    <row r="112" spans="1:8" s="53" customFormat="1" x14ac:dyDescent="0.3">
      <c r="E112" s="174"/>
      <c r="F112" s="174"/>
      <c r="G112" s="174"/>
    </row>
    <row r="113" spans="3:7" s="53" customFormat="1" x14ac:dyDescent="0.3">
      <c r="E113" s="174"/>
      <c r="F113" s="174"/>
      <c r="G113" s="174"/>
    </row>
    <row r="114" spans="3:7" s="135" customFormat="1" ht="58.15" customHeight="1" x14ac:dyDescent="0.3">
      <c r="E114" s="170"/>
      <c r="F114" s="156"/>
      <c r="G114" s="170"/>
    </row>
    <row r="115" spans="3:7" s="135" customFormat="1" ht="13.15" customHeight="1" x14ac:dyDescent="0.3">
      <c r="C115" s="180"/>
      <c r="D115" s="201"/>
      <c r="E115" s="201"/>
      <c r="F115" s="201"/>
      <c r="G115" s="201"/>
    </row>
    <row r="116" spans="3:7" s="135" customFormat="1" x14ac:dyDescent="0.3">
      <c r="C116" s="180"/>
      <c r="D116" s="180"/>
      <c r="E116" s="180"/>
      <c r="F116" s="180"/>
      <c r="G116" s="180"/>
    </row>
    <row r="117" spans="3:7" s="135" customFormat="1" x14ac:dyDescent="0.3">
      <c r="E117" s="170"/>
      <c r="F117" s="156"/>
      <c r="G117" s="170"/>
    </row>
    <row r="118" spans="3:7" s="135" customFormat="1" x14ac:dyDescent="0.3">
      <c r="E118" s="170"/>
      <c r="F118" s="156"/>
      <c r="G118" s="170"/>
    </row>
    <row r="119" spans="3:7" s="135" customFormat="1" x14ac:dyDescent="0.3">
      <c r="E119" s="170"/>
      <c r="F119" s="156"/>
      <c r="G119" s="170"/>
    </row>
    <row r="120" spans="3:7" s="135" customFormat="1" x14ac:dyDescent="0.3">
      <c r="E120" s="170"/>
      <c r="F120" s="156"/>
      <c r="G120" s="170"/>
    </row>
    <row r="121" spans="3:7" s="135" customFormat="1" x14ac:dyDescent="0.3">
      <c r="E121" s="170"/>
      <c r="F121" s="156"/>
      <c r="G121" s="170"/>
    </row>
    <row r="122" spans="3:7" s="135" customFormat="1" x14ac:dyDescent="0.3">
      <c r="E122" s="170"/>
      <c r="F122" s="156"/>
      <c r="G122" s="170"/>
    </row>
    <row r="123" spans="3:7" s="135" customFormat="1" x14ac:dyDescent="0.3">
      <c r="E123" s="170"/>
      <c r="F123" s="156"/>
      <c r="G123" s="170"/>
    </row>
    <row r="124" spans="3:7" s="135" customFormat="1" x14ac:dyDescent="0.3">
      <c r="E124" s="170"/>
      <c r="F124" s="156"/>
      <c r="G124" s="170"/>
    </row>
    <row r="125" spans="3:7" s="135" customFormat="1" x14ac:dyDescent="0.3">
      <c r="E125" s="170"/>
      <c r="F125" s="156"/>
      <c r="G125" s="170"/>
    </row>
    <row r="126" spans="3:7" s="135" customFormat="1" x14ac:dyDescent="0.3">
      <c r="E126" s="170"/>
      <c r="F126" s="156"/>
      <c r="G126" s="170"/>
    </row>
    <row r="127" spans="3:7" s="181" customFormat="1" x14ac:dyDescent="0.3">
      <c r="E127" s="182"/>
      <c r="F127" s="183"/>
      <c r="G127" s="182"/>
    </row>
    <row r="128" spans="3:7" s="181" customFormat="1" x14ac:dyDescent="0.3">
      <c r="E128" s="182"/>
      <c r="F128" s="183"/>
      <c r="G128" s="182"/>
    </row>
    <row r="129" spans="5:7" s="181" customFormat="1" x14ac:dyDescent="0.3">
      <c r="E129" s="182"/>
      <c r="F129" s="183"/>
      <c r="G129" s="182"/>
    </row>
  </sheetData>
  <sheetProtection sheet="1" objects="1" scenarios="1"/>
  <mergeCells count="26">
    <mergeCell ref="D1:E1"/>
    <mergeCell ref="A2:C2"/>
    <mergeCell ref="D2:E3"/>
    <mergeCell ref="A3:C3"/>
    <mergeCell ref="D42:G42"/>
    <mergeCell ref="D49:G49"/>
    <mergeCell ref="D56:G56"/>
    <mergeCell ref="D4:E4"/>
    <mergeCell ref="A26:G26"/>
    <mergeCell ref="D29:G29"/>
    <mergeCell ref="D31:G31"/>
    <mergeCell ref="D35:G35"/>
    <mergeCell ref="D41:G41"/>
    <mergeCell ref="D12:G12"/>
    <mergeCell ref="D66:G66"/>
    <mergeCell ref="D88:F88"/>
    <mergeCell ref="D92:F92"/>
    <mergeCell ref="D94:F94"/>
    <mergeCell ref="D90:F90"/>
    <mergeCell ref="D67:G67"/>
    <mergeCell ref="D115:G115"/>
    <mergeCell ref="D74:G74"/>
    <mergeCell ref="D81:G81"/>
    <mergeCell ref="D96:F96"/>
    <mergeCell ref="D98:F98"/>
    <mergeCell ref="D99:F99"/>
  </mergeCells>
  <phoneticPr fontId="9" type="noConversion"/>
  <conditionalFormatting sqref="G11">
    <cfRule type="expression" dxfId="1" priority="2">
      <formula>G11&lt;SUM(G13:G16)+G17</formula>
    </cfRule>
  </conditionalFormatting>
  <conditionalFormatting sqref="G17">
    <cfRule type="expression" dxfId="0" priority="1">
      <formula>G17&lt;SUM(G18:G22)</formula>
    </cfRule>
  </conditionalFormatting>
  <dataValidations count="2">
    <dataValidation operator="greaterThan" showInputMessage="1" showErrorMessage="1" error="Please input the reporting date." promptTitle="Date" prompt="Enter Reporting Date Here" sqref="A3:C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ignoredErrors>
    <ignoredError sqref="G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workbookViewId="0">
      <selection activeCell="A26" sqref="A26:XFD26"/>
    </sheetView>
  </sheetViews>
  <sheetFormatPr defaultColWidth="8.81640625" defaultRowHeight="14.5" x14ac:dyDescent="0.35"/>
  <cols>
    <col min="1" max="1" width="8.81640625" style="4"/>
    <col min="2" max="2" width="13.81640625" style="4" customWidth="1"/>
    <col min="3" max="3" width="98.1796875" style="4" customWidth="1"/>
    <col min="4" max="16384" width="8.81640625" style="4"/>
  </cols>
  <sheetData>
    <row r="1" spans="1:9" customFormat="1" x14ac:dyDescent="0.35">
      <c r="A1" s="186" t="s">
        <v>155</v>
      </c>
    </row>
    <row r="2" spans="1:9" customFormat="1" x14ac:dyDescent="0.35"/>
    <row r="3" spans="1:9" customFormat="1" ht="14.5" customHeight="1" x14ac:dyDescent="0.35">
      <c r="A3" s="254" t="s">
        <v>156</v>
      </c>
      <c r="B3" s="255"/>
      <c r="C3" s="255"/>
      <c r="D3" s="255"/>
      <c r="E3" s="255"/>
      <c r="F3" s="255"/>
      <c r="G3" s="255"/>
      <c r="H3" s="255"/>
      <c r="I3" s="256"/>
    </row>
    <row r="4" spans="1:9" customFormat="1" x14ac:dyDescent="0.35"/>
    <row r="5" spans="1:9" customFormat="1" x14ac:dyDescent="0.35">
      <c r="A5" s="186" t="s">
        <v>5</v>
      </c>
      <c r="B5" s="186" t="s">
        <v>157</v>
      </c>
      <c r="C5" s="186" t="s">
        <v>158</v>
      </c>
    </row>
  </sheetData>
  <sheetProtection algorithmName="SHA-512" hashValue="JJyL0z8TLuzbHtPeI7LFnY07BS1seM4+JP5w6ywTnZhz/bIcH/E6I7u0BwlWQ2WJ9WaSv0As/Z3bV/iwTbN4NA==" saltValue="gxxLX/9J9YZjzJQkDjBJnQ==" spinCount="100000" sheet="1" objects="1" scenarios="1"/>
  <mergeCells count="1">
    <mergeCell ref="A3:I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7" ma:contentTypeDescription="Create a new document." ma:contentTypeScope="" ma:versionID="1732b30b86d60ff8529a518026ef2785">
  <xsd:schema xmlns:xsd="http://www.w3.org/2001/XMLSchema" xmlns:xs="http://www.w3.org/2001/XMLSchema" xmlns:p="http://schemas.microsoft.com/office/2006/metadata/properties" xmlns:ns2="958ded2e-40cd-4456-8074-35362a19f86f" xmlns:ns3="3b9b4ed0-beb8-463b-b958-9c060d9e86e5" xmlns:ns4="c6e93371-3836-4d1f-8336-b0b0fd66c39e" targetNamespace="http://schemas.microsoft.com/office/2006/metadata/properties" ma:root="true" ma:fieldsID="c8a8d91b97509655ccbef46ee517715e" ns2:_="" ns3:_="" ns4:_="">
    <xsd:import namespace="958ded2e-40cd-4456-8074-35362a19f86f"/>
    <xsd:import namespace="3b9b4ed0-beb8-463b-b958-9c060d9e86e5"/>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751ab91-cec8-4356-a492-3936b918f0fb}" ma:internalName="TaxCatchAll" ma:showField="CatchAllData" ma:web="c9e56df1-c352-4d46-8f0c-192516fff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b9b4ed0-beb8-463b-b958-9c060d9e86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04BA5B-BFB4-4917-89E2-A3D6879C4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c6e93371-3836-4d1f-8336-b0b0fd66c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3.xml><?xml version="1.0" encoding="utf-8"?>
<ds:datastoreItem xmlns:ds="http://schemas.openxmlformats.org/officeDocument/2006/customXml" ds:itemID="{D25F0507-7F07-4E92-AA58-945F61C076D8}">
  <ds:schemaRefs>
    <ds:schemaRef ds:uri="http://schemas.microsoft.com/office/2006/metadata/properties"/>
    <ds:schemaRef ds:uri="http://schemas.microsoft.com/office/infopath/2007/PartnerControls"/>
    <ds:schemaRef ds:uri="c6e93371-3836-4d1f-8336-b0b0fd66c39e"/>
    <ds:schemaRef ds:uri="3b9b4ed0-beb8-463b-b958-9c060d9e86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HYPOTHÈSES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Ed Borkowski</cp:lastModifiedBy>
  <cp:revision/>
  <dcterms:created xsi:type="dcterms:W3CDTF">2022-02-17T15:09:16Z</dcterms:created>
  <dcterms:modified xsi:type="dcterms:W3CDTF">2023-08-25T17:53:22Z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MediaServiceImageTags">
    <vt:lpwstr/>
  </property>
</Properties>
</file>