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T:\clients\M\MGS\2022\22-35231\002_EN_FR\10-Cible-FR\"/>
    </mc:Choice>
  </mc:AlternateContent>
  <bookViews>
    <workbookView xWindow="28695" yWindow="-105" windowWidth="29010" windowHeight="15810"/>
  </bookViews>
  <sheets>
    <sheet name="Rapport du PEISC"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F12" i="1"/>
  <c r="E12" i="1"/>
  <c r="F11" i="1"/>
  <c r="F10" i="1"/>
  <c r="F9" i="1"/>
  <c r="F13" i="1"/>
  <c r="E11" i="1"/>
  <c r="E13" i="1"/>
  <c r="E39" i="1"/>
  <c r="D41" i="1"/>
  <c r="D33" i="1"/>
  <c r="D34" i="1" s="1"/>
  <c r="D22" i="1"/>
  <c r="B36" i="1"/>
  <c r="D35" i="1" l="1"/>
  <c r="D40" i="1" s="1"/>
  <c r="D42" i="1" l="1"/>
  <c r="D43" i="1" s="1"/>
  <c r="E43" i="1" s="1"/>
  <c r="E42" i="1" l="1"/>
  <c r="E10" i="1" l="1"/>
  <c r="E25" i="1"/>
  <c r="E23" i="1"/>
  <c r="B33" i="1"/>
  <c r="B34" i="1" s="1"/>
  <c r="C34" i="1" s="1"/>
  <c r="E32" i="1"/>
  <c r="E28" i="1"/>
  <c r="C28" i="1"/>
  <c r="C32" i="1"/>
  <c r="C31" i="1"/>
  <c r="C30" i="1"/>
  <c r="C29" i="1"/>
  <c r="C27" i="1"/>
  <c r="C26" i="1"/>
  <c r="C25" i="1"/>
  <c r="C24" i="1"/>
  <c r="C23" i="1"/>
  <c r="C19" i="1"/>
  <c r="E41" i="1"/>
  <c r="B41" i="1"/>
  <c r="C36" i="1"/>
  <c r="D36" i="1"/>
  <c r="E36" i="1" s="1"/>
  <c r="E29" i="1"/>
  <c r="E30" i="1"/>
  <c r="E31" i="1"/>
  <c r="E27" i="1"/>
  <c r="E26" i="1"/>
  <c r="E19" i="1"/>
  <c r="E21" i="1"/>
  <c r="E20" i="1"/>
  <c r="E24" i="1"/>
  <c r="E18" i="1"/>
  <c r="C21" i="1"/>
  <c r="C20" i="1"/>
  <c r="C18" i="1"/>
  <c r="B22" i="1"/>
  <c r="E45" i="1" l="1"/>
  <c r="D45" i="1" s="1"/>
  <c r="E44" i="1"/>
  <c r="D44" i="1" s="1"/>
  <c r="C33" i="1"/>
  <c r="C41" i="1"/>
  <c r="C45" i="1" s="1"/>
  <c r="E34" i="1"/>
  <c r="E22" i="1"/>
  <c r="B35" i="1"/>
  <c r="E33" i="1"/>
  <c r="C22" i="1"/>
  <c r="B45" i="1" l="1"/>
  <c r="C44" i="1"/>
  <c r="B44" i="1" s="1"/>
  <c r="D37" i="1"/>
  <c r="E37" i="1" s="1"/>
  <c r="B37" i="1"/>
  <c r="C37" i="1" s="1"/>
  <c r="B40" i="1"/>
  <c r="B42" i="1" s="1"/>
  <c r="B43" i="1" s="1"/>
  <c r="C43" i="1" s="1"/>
  <c r="C35" i="1"/>
  <c r="C40" i="1" s="1"/>
  <c r="E35" i="1"/>
  <c r="C42" i="1" l="1"/>
  <c r="E40" i="1"/>
</calcChain>
</file>

<file path=xl/comments1.xml><?xml version="1.0" encoding="utf-8"?>
<comments xmlns="http://schemas.openxmlformats.org/spreadsheetml/2006/main">
  <authors>
    <author>Sreejith Lal</author>
    <author>Jeffrey Ledger</author>
  </authors>
  <commentList>
    <comment ref="E2" authorId="0" shapeId="0">
      <text>
        <r>
          <rPr>
            <sz val="9"/>
            <color indexed="81"/>
            <rFont val="Tahoma"/>
            <family val="2"/>
          </rPr>
          <t>La caisse populaire et la credit union doivent insérer la date de fin de l’exercice financier précédent se terminant ici, soit le 2021-12-31, le 2022-01-31, le 2022-05-31, etc. selon le cas.</t>
        </r>
        <r>
          <rPr>
            <sz val="9"/>
            <color indexed="81"/>
            <rFont val="Tahoma"/>
            <family val="2"/>
          </rPr>
          <t xml:space="preserve"> </t>
        </r>
        <r>
          <rPr>
            <sz val="9"/>
            <color indexed="81"/>
            <rFont val="Tahoma"/>
            <family val="2"/>
          </rPr>
          <t>Pour les références des cellules, veuillez consulter le gabarit T12 du RIM ou le gabarit de la nouvelle règle sur le capital.</t>
        </r>
      </text>
    </comment>
    <comment ref="F2" authorId="1" shapeId="0">
      <text>
        <r>
          <rPr>
            <sz val="9"/>
            <color indexed="81"/>
            <rFont val="Tahoma"/>
            <family val="2"/>
          </rPr>
          <t>Requis seulement pour les caisses populaires et les credit unions dont l’exercice financier se termine en décembre 2021 et en janvier 2022.</t>
        </r>
        <r>
          <rPr>
            <sz val="9"/>
            <color indexed="81"/>
            <rFont val="Tahoma"/>
            <family val="2"/>
          </rPr>
          <t xml:space="preserve"> </t>
        </r>
        <r>
          <rPr>
            <sz val="9"/>
            <color indexed="81"/>
            <rFont val="Tahoma"/>
            <family val="2"/>
          </rPr>
          <t>Pour les caisses populaires et les credit unions dont l’exercice financier se termine après le 1</t>
        </r>
        <r>
          <rPr>
            <vertAlign val="superscript"/>
            <sz val="9"/>
            <color indexed="81"/>
            <rFont val="Tahoma"/>
            <family val="2"/>
          </rPr>
          <t>er</t>
        </r>
        <r>
          <rPr>
            <sz val="9"/>
            <color indexed="81"/>
            <rFont val="Tahoma"/>
            <family val="2"/>
          </rPr>
          <t> mars 2022 et pour toutes les demandes relatives au PEISC consécutives (à partir de 2023), cette colonne est facultative. Pour les références des cellules, veuillez consulter le gabarit T12 du RIM ou le gabarit de la nouvelle règle sur le capital.</t>
        </r>
      </text>
    </comment>
  </commentList>
</comments>
</file>

<file path=xl/sharedStrings.xml><?xml version="1.0" encoding="utf-8"?>
<sst xmlns="http://schemas.openxmlformats.org/spreadsheetml/2006/main" count="57" uniqueCount="55">
  <si>
    <t>Nom de la caisse populaire et de la credit union :</t>
  </si>
  <si>
    <t>À la fin de l’exercice financier</t>
  </si>
  <si>
    <r>
      <t>À la
fin du premier trimestre suivant le 1</t>
    </r>
    <r>
      <rPr>
        <vertAlign val="superscript"/>
        <sz val="11"/>
        <color theme="1"/>
        <rFont val="Calibri"/>
        <family val="2"/>
        <scheme val="minor"/>
      </rPr>
      <t>er</t>
    </r>
    <r>
      <rPr>
        <sz val="11"/>
        <color theme="1"/>
        <rFont val="Calibri"/>
        <family val="2"/>
        <scheme val="minor"/>
      </rPr>
      <t> mars 2022</t>
    </r>
  </si>
  <si>
    <t>Date de présentation :</t>
  </si>
  <si>
    <t>Actif pondéré en fonction des risques (RW21) : (en milliers de dollars)</t>
  </si>
  <si>
    <t>Date d’approbation par le conseil :</t>
  </si>
  <si>
    <t>Capital réglementaire (RW12) : (en milliers de dollars)</t>
  </si>
  <si>
    <t>Fin de l’exercice financier :</t>
  </si>
  <si>
    <t>Capital de catégorie 1 : RW06 (en milliers de dollars)</t>
  </si>
  <si>
    <t>Ratio du capital de supervision total minimum en %</t>
  </si>
  <si>
    <t>Capital de catégorie 2 : RW10 (en milliers de dollars)</t>
  </si>
  <si>
    <t>Ratio de capital total minimum en %</t>
  </si>
  <si>
    <t>Bénéfices non répartis : E25+E26.1 (en milliers de dollars)</t>
  </si>
  <si>
    <t>Limite du conseil pour le ratio du capital total en %</t>
  </si>
  <si>
    <t>Actifs nets</t>
  </si>
  <si>
    <t>Ratio de levier financier minimum (%)</t>
  </si>
  <si>
    <t>Ratio du capital pondéré en fonction des risques ou ratio du capital total</t>
  </si>
  <si>
    <t>Tampon pour la conservation du capital minimum (%)</t>
  </si>
  <si>
    <t>Bénéfices non répartis/APR</t>
  </si>
  <si>
    <t>Catégorie 1/APR</t>
  </si>
  <si>
    <t>Ratio du tampon pour la conservation du capital</t>
  </si>
  <si>
    <t xml:space="preserve">Effet de levier </t>
  </si>
  <si>
    <t>Pilier 1</t>
  </si>
  <si>
    <t>PEISC</t>
  </si>
  <si>
    <t>(Capital réglementaire minimum)
(en milliers de dollars)</t>
  </si>
  <si>
    <t>(Évaluation du capital requis par l’établissement pour le risque)
(en milliers de dollars)</t>
  </si>
  <si>
    <r>
      <rPr>
        <b/>
        <sz val="9"/>
        <color theme="1"/>
        <rFont val="Arial"/>
        <family val="2"/>
      </rPr>
      <t>(Référence)</t>
    </r>
    <r>
      <rPr>
        <b/>
        <vertAlign val="superscript"/>
        <sz val="9"/>
        <color theme="1"/>
        <rFont val="Arial"/>
        <family val="2"/>
      </rPr>
      <t>2</t>
    </r>
    <r>
      <rPr>
        <b/>
        <sz val="9"/>
        <color theme="1"/>
        <rFont val="Arial"/>
        <family val="2"/>
      </rPr>
      <t xml:space="preserve">  </t>
    </r>
  </si>
  <si>
    <t>Capital en dollars</t>
  </si>
  <si>
    <t>%APR</t>
  </si>
  <si>
    <t xml:space="preserve">Risque de crédit                                         </t>
  </si>
  <si>
    <t xml:space="preserve">Risque lié au taux d’intérêt </t>
  </si>
  <si>
    <t xml:space="preserve">Risque opérationnel </t>
  </si>
  <si>
    <t xml:space="preserve">Autres risques  </t>
  </si>
  <si>
    <r>
      <rPr>
        <b/>
        <i/>
        <sz val="9"/>
        <color rgb="FF000000"/>
        <rFont val="Arial"/>
        <family val="2"/>
      </rPr>
      <t>Total des risques du pilier I</t>
    </r>
    <r>
      <rPr>
        <b/>
        <i/>
        <vertAlign val="superscript"/>
        <sz val="8"/>
        <color rgb="FF000000"/>
        <rFont val="Arial"/>
        <family val="2"/>
      </rPr>
      <t>1</t>
    </r>
  </si>
  <si>
    <t>Risques de concentration</t>
  </si>
  <si>
    <r>
      <rPr>
        <vertAlign val="superscript"/>
        <sz val="9"/>
        <color rgb="FF000000"/>
        <rFont val="Arial"/>
        <family val="2"/>
      </rPr>
      <t xml:space="preserve"> </t>
    </r>
    <r>
      <rPr>
        <sz val="9"/>
        <color indexed="8"/>
        <rFont val="Arial"/>
        <family val="2"/>
      </rPr>
      <t>Risque de marché</t>
    </r>
    <r>
      <rPr>
        <sz val="9"/>
        <color indexed="8"/>
        <rFont val="Arial"/>
        <family val="2"/>
      </rPr>
      <t xml:space="preserve"> </t>
    </r>
  </si>
  <si>
    <t>Risque de liquidité</t>
  </si>
  <si>
    <t>Risque stratégique</t>
  </si>
  <si>
    <t>Risque juridique</t>
  </si>
  <si>
    <t>Services financiers</t>
  </si>
  <si>
    <t>Total des autres risques du pilier II</t>
  </si>
  <si>
    <t>Total des risques du pilier II</t>
  </si>
  <si>
    <t xml:space="preserve">Capital interne requis </t>
  </si>
  <si>
    <t>Total du capital - actuel</t>
  </si>
  <si>
    <t>Surplus/(Déficit)</t>
  </si>
  <si>
    <r>
      <rPr>
        <b/>
        <i/>
        <sz val="9"/>
        <color rgb="FF000000"/>
        <rFont val="Arial"/>
        <family val="2"/>
      </rPr>
      <t>Capital supplémentaire requis pour couvrir la simulation de crise</t>
    </r>
    <r>
      <rPr>
        <b/>
        <i/>
        <vertAlign val="superscript"/>
        <sz val="9"/>
        <color rgb="FF000000"/>
        <rFont val="Arial"/>
        <family val="2"/>
      </rPr>
      <t>3</t>
    </r>
  </si>
  <si>
    <t xml:space="preserve">Total du capital requis </t>
  </si>
  <si>
    <t>Total du capital - actuel (ratio de capital pondéré en fonction du risque)</t>
  </si>
  <si>
    <t>Excédent/(déficit) supérieur au capital requis</t>
  </si>
  <si>
    <t>Excédent/(déficit) supérieur au capital requis moins la conservation du capital minimum</t>
  </si>
  <si>
    <t>Excédent/(déficit) supérieur à 8 %</t>
  </si>
  <si>
    <t>Excédent/(déficit) supérieur à 10,5 %</t>
  </si>
  <si>
    <r>
      <rPr>
        <vertAlign val="superscript"/>
        <sz val="11"/>
        <color theme="1"/>
        <rFont val="Calibri"/>
        <family val="2"/>
        <scheme val="minor"/>
      </rPr>
      <t>1</t>
    </r>
    <r>
      <rPr>
        <sz val="11"/>
        <color theme="1"/>
        <rFont val="Calibri"/>
        <family val="2"/>
        <scheme val="minor"/>
      </rPr>
      <t> L’évaluation des risques du pilier I par la caisse populaire ou la credit union doit être supérieure au minimum réglementaire ou à l’évaluation de la caisse populaire ou de la credit union.</t>
    </r>
  </si>
  <si>
    <r>
      <rPr>
        <vertAlign val="superscript"/>
        <sz val="11"/>
        <color theme="1"/>
        <rFont val="Calibri"/>
        <family val="2"/>
        <scheme val="minor"/>
      </rPr>
      <t>2</t>
    </r>
    <r>
      <rPr>
        <sz val="11"/>
        <color theme="1"/>
        <rFont val="Calibri"/>
        <family val="2"/>
        <scheme val="minor"/>
      </rPr>
      <t> Veuillez indiquer la référence du Rapport déposé aux fins du PEISC pour chacun des risques.</t>
    </r>
  </si>
  <si>
    <r>
      <rPr>
        <vertAlign val="superscript"/>
        <sz val="11"/>
        <color theme="1"/>
        <rFont val="Calibri"/>
        <family val="2"/>
        <scheme val="minor"/>
      </rPr>
      <t>3</t>
    </r>
    <r>
      <rPr>
        <sz val="11"/>
        <color theme="1"/>
        <rFont val="Calibri"/>
        <family val="2"/>
        <scheme val="minor"/>
      </rPr>
      <t> À l’exception de la simulation de crise inversée.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</si>
</sst>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0_);[Red]\(&quot;$&quot;#,##0\)"/>
    <numFmt numFmtId="165" formatCode="_(* #,##0.00_);_(* \(#,##0.00\);_(* &quot;-&quot;??_);_(@_)"/>
    <numFmt numFmtId="166" formatCode="&quot;$&quot;#,##0"/>
    <numFmt numFmtId="167" formatCode="[$-409]mmmm\ d\,\ yyyy;@"/>
    <numFmt numFmtId="168" formatCode="&quot;$&quot;#,##0.00"/>
    <numFmt numFmtId="169" formatCode="0.000%"/>
  </numFmts>
  <fonts count="28" x14ac:knownFonts="1">
    <font>
      <sz val="11"/>
      <color theme="1"/>
      <name val="Calibri"/>
      <family val="2"/>
      <scheme val="minor"/>
    </font>
    <font>
      <sz val="9"/>
      <color indexed="8"/>
      <name val="Arial"/>
      <family val="2"/>
    </font>
    <font>
      <sz val="12"/>
      <name val="Arial"/>
      <family val="2"/>
    </font>
    <font>
      <sz val="9"/>
      <name val="Arial"/>
      <family val="2"/>
    </font>
    <font>
      <b/>
      <sz val="9"/>
      <name val="Arial"/>
      <family val="2"/>
    </font>
    <font>
      <sz val="9"/>
      <color indexed="81"/>
      <name val="Tahoma"/>
      <family val="2"/>
    </font>
    <font>
      <sz val="10"/>
      <name val="Arial"/>
      <family val="2"/>
    </font>
    <font>
      <sz val="11"/>
      <color theme="1"/>
      <name val="Calibri"/>
      <family val="2"/>
      <scheme val="minor"/>
    </font>
    <font>
      <b/>
      <sz val="11"/>
      <color theme="1"/>
      <name val="Calibri"/>
      <family val="2"/>
      <scheme val="minor"/>
    </font>
    <font>
      <sz val="9"/>
      <color theme="1"/>
      <name val="Arial"/>
      <family val="2"/>
    </font>
    <font>
      <b/>
      <sz val="9"/>
      <color theme="1"/>
      <name val="Arial"/>
      <family val="2"/>
    </font>
    <font>
      <b/>
      <i/>
      <sz val="9"/>
      <color rgb="FF000000"/>
      <name val="Arial"/>
      <family val="2"/>
    </font>
    <font>
      <b/>
      <sz val="9"/>
      <color rgb="FF000000"/>
      <name val="Arial"/>
      <family val="2"/>
    </font>
    <font>
      <vertAlign val="superscript"/>
      <sz val="9"/>
      <color rgb="FF000000"/>
      <name val="Arial"/>
      <family val="2"/>
    </font>
    <font>
      <sz val="9"/>
      <color rgb="FF000000"/>
      <name val="Arial"/>
      <family val="2"/>
    </font>
    <font>
      <sz val="10"/>
      <color theme="1"/>
      <name val="Calibri"/>
      <family val="2"/>
      <scheme val="minor"/>
    </font>
    <font>
      <sz val="10"/>
      <color rgb="FFFF0000"/>
      <name val="Calibri"/>
      <family val="2"/>
      <scheme val="minor"/>
    </font>
    <font>
      <b/>
      <sz val="10"/>
      <color theme="1"/>
      <name val="Calibri"/>
      <family val="2"/>
      <scheme val="minor"/>
    </font>
    <font>
      <sz val="11"/>
      <color rgb="FFD0021B"/>
      <name val="Consolas"/>
      <family val="3"/>
    </font>
    <font>
      <sz val="10"/>
      <name val="Calibri"/>
      <family val="2"/>
      <scheme val="minor"/>
    </font>
    <font>
      <b/>
      <i/>
      <sz val="9"/>
      <name val="Arial"/>
      <family val="2"/>
    </font>
    <font>
      <b/>
      <sz val="9"/>
      <color indexed="8"/>
      <name val="Arial"/>
      <family val="2"/>
    </font>
    <font>
      <b/>
      <i/>
      <vertAlign val="superscript"/>
      <sz val="8"/>
      <color rgb="FF000000"/>
      <name val="Arial"/>
      <family val="2"/>
    </font>
    <font>
      <vertAlign val="superscript"/>
      <sz val="11"/>
      <color theme="1"/>
      <name val="Calibri"/>
      <family val="2"/>
      <scheme val="minor"/>
    </font>
    <font>
      <b/>
      <vertAlign val="superscript"/>
      <sz val="9"/>
      <color theme="1"/>
      <name val="Arial"/>
      <family val="2"/>
    </font>
    <font>
      <b/>
      <i/>
      <vertAlign val="superscript"/>
      <sz val="9"/>
      <color rgb="FF000000"/>
      <name val="Arial"/>
      <family val="2"/>
    </font>
    <font>
      <b/>
      <sz val="10"/>
      <name val="Calibri"/>
      <family val="2"/>
      <scheme val="minor"/>
    </font>
    <font>
      <vertAlign val="superscript"/>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165" fontId="7" fillId="0" borderId="0" applyFont="0" applyFill="0" applyBorder="0" applyAlignment="0" applyProtection="0"/>
    <xf numFmtId="0" fontId="6" fillId="0" borderId="0"/>
    <xf numFmtId="9" fontId="7" fillId="0" borderId="0" applyFont="0" applyFill="0" applyBorder="0" applyAlignment="0" applyProtection="0"/>
  </cellStyleXfs>
  <cellXfs count="145">
    <xf numFmtId="0" fontId="0" fillId="0" borderId="0" xfId="0"/>
    <xf numFmtId="166" fontId="0" fillId="0" borderId="0" xfId="0" applyNumberFormat="1"/>
    <xf numFmtId="164" fontId="0" fillId="0" borderId="0" xfId="0" applyNumberFormat="1"/>
    <xf numFmtId="10" fontId="7" fillId="0" borderId="0" xfId="3" applyNumberFormat="1" applyFont="1"/>
    <xf numFmtId="3" fontId="2" fillId="0" borderId="0" xfId="1" applyNumberFormat="1" applyFont="1" applyFill="1" applyBorder="1" applyAlignment="1">
      <alignment horizontal="center"/>
    </xf>
    <xf numFmtId="10" fontId="0" fillId="0" borderId="0" xfId="0" applyNumberFormat="1" applyAlignment="1">
      <alignment horizontal="center"/>
    </xf>
    <xf numFmtId="166" fontId="10" fillId="2" borderId="1" xfId="0" applyNumberFormat="1" applyFont="1" applyFill="1" applyBorder="1" applyAlignment="1">
      <alignment vertical="center" wrapText="1"/>
    </xf>
    <xf numFmtId="166" fontId="9" fillId="3" borderId="3" xfId="0" applyNumberFormat="1" applyFont="1" applyFill="1" applyBorder="1" applyAlignment="1">
      <alignment vertical="center" wrapText="1"/>
    </xf>
    <xf numFmtId="0" fontId="11" fillId="4" borderId="0" xfId="0" applyFont="1" applyFill="1" applyAlignment="1">
      <alignment horizontal="left" vertical="center" wrapText="1"/>
    </xf>
    <xf numFmtId="166" fontId="10" fillId="4" borderId="0" xfId="0" applyNumberFormat="1" applyFont="1" applyFill="1" applyAlignment="1">
      <alignment vertical="center" wrapText="1"/>
    </xf>
    <xf numFmtId="0" fontId="0" fillId="4" borderId="0" xfId="0" applyFill="1"/>
    <xf numFmtId="166" fontId="12" fillId="0" borderId="1" xfId="0" applyNumberFormat="1" applyFont="1" applyBorder="1" applyAlignment="1">
      <alignment horizontal="center" vertical="center" wrapText="1"/>
    </xf>
    <xf numFmtId="10" fontId="12"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0" fontId="9" fillId="4" borderId="0" xfId="0" applyFont="1" applyFill="1" applyAlignment="1">
      <alignment vertical="center" wrapText="1"/>
    </xf>
    <xf numFmtId="166" fontId="10" fillId="3" borderId="4" xfId="0" applyNumberFormat="1" applyFont="1" applyFill="1" applyBorder="1" applyAlignment="1">
      <alignment vertical="center" wrapText="1"/>
    </xf>
    <xf numFmtId="0" fontId="11" fillId="0" borderId="8" xfId="0" applyFont="1" applyBorder="1" applyAlignment="1">
      <alignment horizontal="left" vertical="center" wrapText="1"/>
    </xf>
    <xf numFmtId="166" fontId="10" fillId="2" borderId="4" xfId="0" applyNumberFormat="1" applyFont="1" applyFill="1" applyBorder="1" applyAlignment="1">
      <alignment vertical="center" wrapText="1"/>
    </xf>
    <xf numFmtId="0" fontId="10" fillId="0" borderId="9" xfId="0" applyFont="1" applyBorder="1" applyAlignment="1">
      <alignment horizontal="center" vertical="center" wrapText="1"/>
    </xf>
    <xf numFmtId="0" fontId="12" fillId="0" borderId="7" xfId="0" applyFont="1" applyBorder="1" applyAlignment="1">
      <alignment horizontal="center" vertical="top" wrapText="1"/>
    </xf>
    <xf numFmtId="0" fontId="10" fillId="0" borderId="9" xfId="0" applyFont="1" applyBorder="1" applyAlignment="1">
      <alignment horizontal="center" vertical="top" wrapText="1"/>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164" fontId="10" fillId="3" borderId="4" xfId="0" applyNumberFormat="1" applyFont="1" applyFill="1" applyBorder="1" applyAlignment="1">
      <alignment vertical="center" wrapText="1"/>
    </xf>
    <xf numFmtId="0" fontId="11" fillId="0" borderId="10" xfId="0" applyFont="1" applyBorder="1" applyAlignment="1">
      <alignment horizontal="left" vertical="center" wrapText="1"/>
    </xf>
    <xf numFmtId="0" fontId="1" fillId="0" borderId="7" xfId="0" applyFont="1" applyBorder="1" applyAlignment="1">
      <alignment horizontal="left" vertical="center" wrapText="1"/>
    </xf>
    <xf numFmtId="168" fontId="9" fillId="0" borderId="9" xfId="0" applyNumberFormat="1"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168" fontId="9" fillId="0" borderId="14" xfId="0" applyNumberFormat="1" applyFont="1" applyBorder="1" applyAlignment="1" applyProtection="1">
      <alignment vertical="center" wrapText="1"/>
      <protection locked="0"/>
    </xf>
    <xf numFmtId="168" fontId="9" fillId="0" borderId="13" xfId="0" applyNumberFormat="1"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12" fillId="0" borderId="0" xfId="0" applyFont="1" applyAlignment="1">
      <alignment horizontal="center" vertical="top" wrapText="1"/>
    </xf>
    <xf numFmtId="0" fontId="10" fillId="0" borderId="0" xfId="0" applyFont="1" applyAlignment="1">
      <alignment horizontal="center" vertical="center" wrapText="1"/>
    </xf>
    <xf numFmtId="0" fontId="10" fillId="0" borderId="0" xfId="0" applyFont="1" applyAlignment="1">
      <alignment horizontal="center" vertical="top" wrapText="1"/>
    </xf>
    <xf numFmtId="168" fontId="9" fillId="0" borderId="0" xfId="0" applyNumberFormat="1"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1" fillId="0" borderId="0" xfId="0" applyFont="1" applyAlignment="1">
      <alignment horizontal="left" vertical="center" wrapText="1"/>
    </xf>
    <xf numFmtId="0" fontId="8" fillId="0" borderId="0" xfId="0" applyFont="1" applyAlignment="1">
      <alignment horizontal="center"/>
    </xf>
    <xf numFmtId="169" fontId="7" fillId="0" borderId="0" xfId="3" applyNumberFormat="1" applyFont="1" applyBorder="1"/>
    <xf numFmtId="10" fontId="18" fillId="0" borderId="0" xfId="3" applyNumberFormat="1" applyFont="1"/>
    <xf numFmtId="169" fontId="7" fillId="0" borderId="0" xfId="3" applyNumberFormat="1" applyFont="1" applyBorder="1" applyAlignment="1">
      <alignment horizontal="center"/>
    </xf>
    <xf numFmtId="10" fontId="0" fillId="0" borderId="0" xfId="3" applyNumberFormat="1" applyFont="1"/>
    <xf numFmtId="10" fontId="4" fillId="0" borderId="0" xfId="1" applyNumberFormat="1" applyFont="1" applyFill="1" applyBorder="1" applyAlignment="1">
      <alignment horizontal="center" vertical="center"/>
    </xf>
    <xf numFmtId="0" fontId="13" fillId="2" borderId="7"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166" fontId="3" fillId="2" borderId="1" xfId="0" applyNumberFormat="1" applyFont="1" applyFill="1" applyBorder="1" applyAlignment="1">
      <alignment vertical="center" wrapText="1"/>
    </xf>
    <xf numFmtId="164" fontId="10" fillId="3" borderId="1" xfId="0" applyNumberFormat="1" applyFont="1" applyFill="1" applyBorder="1" applyAlignment="1">
      <alignment vertical="center" wrapText="1"/>
    </xf>
    <xf numFmtId="0" fontId="11" fillId="0" borderId="20" xfId="0" applyFont="1" applyBorder="1" applyAlignment="1">
      <alignment horizontal="left" vertical="center" wrapText="1"/>
    </xf>
    <xf numFmtId="166" fontId="9" fillId="3" borderId="21" xfId="0" applyNumberFormat="1" applyFont="1" applyFill="1" applyBorder="1" applyAlignment="1">
      <alignment vertical="center" wrapText="1"/>
    </xf>
    <xf numFmtId="0" fontId="9" fillId="0" borderId="22" xfId="0" applyFont="1" applyBorder="1" applyAlignment="1" applyProtection="1">
      <alignment vertical="center"/>
      <protection locked="0"/>
    </xf>
    <xf numFmtId="0" fontId="11" fillId="0" borderId="23" xfId="0" applyFont="1" applyBorder="1" applyAlignment="1">
      <alignment horizontal="left" vertical="center" wrapText="1"/>
    </xf>
    <xf numFmtId="0" fontId="9" fillId="0" borderId="24" xfId="0" applyFont="1" applyBorder="1" applyAlignment="1" applyProtection="1">
      <alignment vertical="center" wrapText="1"/>
      <protection locked="0"/>
    </xf>
    <xf numFmtId="0" fontId="20" fillId="0" borderId="25" xfId="0" applyFont="1" applyBorder="1" applyAlignment="1">
      <alignment horizontal="left" vertical="center" wrapText="1"/>
    </xf>
    <xf numFmtId="0" fontId="9" fillId="0" borderId="26" xfId="0" applyFont="1" applyBorder="1" applyAlignment="1" applyProtection="1">
      <alignment vertical="center" wrapText="1"/>
      <protection locked="0"/>
    </xf>
    <xf numFmtId="0" fontId="20" fillId="0" borderId="27" xfId="0" applyFont="1" applyBorder="1" applyAlignment="1">
      <alignment horizontal="left" vertical="center" wrapText="1"/>
    </xf>
    <xf numFmtId="164" fontId="10" fillId="3" borderId="28" xfId="0" applyNumberFormat="1" applyFont="1" applyFill="1" applyBorder="1" applyAlignment="1">
      <alignment vertical="center" wrapText="1"/>
    </xf>
    <xf numFmtId="0" fontId="9" fillId="0" borderId="29" xfId="0" applyFont="1" applyBorder="1" applyAlignment="1" applyProtection="1">
      <alignment vertical="center" wrapText="1"/>
      <protection locked="0"/>
    </xf>
    <xf numFmtId="0" fontId="1"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0" borderId="19" xfId="0" applyFont="1" applyBorder="1" applyAlignment="1">
      <alignment horizontal="left" vertical="center" wrapText="1"/>
    </xf>
    <xf numFmtId="0" fontId="21" fillId="0" borderId="30" xfId="0" applyFont="1" applyBorder="1" applyAlignment="1">
      <alignment horizontal="left" vertical="center" wrapText="1"/>
    </xf>
    <xf numFmtId="0" fontId="12" fillId="0" borderId="30" xfId="0" applyFont="1" applyBorder="1" applyAlignment="1">
      <alignment horizontal="left" vertical="center" wrapText="1"/>
    </xf>
    <xf numFmtId="0" fontId="14" fillId="2" borderId="10" xfId="0" applyFont="1" applyFill="1" applyBorder="1" applyAlignment="1" applyProtection="1">
      <alignment horizontal="left" vertical="center" wrapText="1"/>
      <protection locked="0"/>
    </xf>
    <xf numFmtId="0" fontId="12" fillId="0" borderId="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7" xfId="0" applyFont="1" applyBorder="1" applyAlignment="1">
      <alignment horizontal="center" vertical="center" wrapText="1"/>
    </xf>
    <xf numFmtId="164" fontId="9" fillId="3" borderId="1" xfId="0" applyNumberFormat="1" applyFont="1" applyFill="1" applyBorder="1" applyAlignment="1">
      <alignment vertical="center" wrapText="1"/>
    </xf>
    <xf numFmtId="0" fontId="3" fillId="0" borderId="25" xfId="0" applyFont="1" applyBorder="1" applyAlignment="1">
      <alignment horizontal="left" vertical="center" wrapText="1"/>
    </xf>
    <xf numFmtId="166" fontId="10" fillId="2" borderId="12" xfId="0" applyNumberFormat="1" applyFont="1" applyFill="1" applyBorder="1" applyAlignment="1">
      <alignment vertical="center" wrapText="1"/>
    </xf>
    <xf numFmtId="166" fontId="9" fillId="3" borderId="2" xfId="0" applyNumberFormat="1" applyFont="1" applyFill="1" applyBorder="1" applyAlignment="1">
      <alignment vertical="center" wrapText="1"/>
    </xf>
    <xf numFmtId="166" fontId="10" fillId="3" borderId="31" xfId="0" applyNumberFormat="1" applyFont="1" applyFill="1" applyBorder="1" applyAlignment="1">
      <alignment vertical="center" wrapText="1"/>
    </xf>
    <xf numFmtId="0" fontId="14" fillId="2" borderId="10" xfId="0" applyFont="1" applyFill="1" applyBorder="1" applyAlignment="1">
      <alignment horizontal="left" vertical="center" wrapText="1"/>
    </xf>
    <xf numFmtId="0" fontId="11" fillId="0" borderId="32" xfId="0" applyFont="1" applyBorder="1" applyAlignment="1">
      <alignment horizontal="left" vertical="center" wrapText="1"/>
    </xf>
    <xf numFmtId="0" fontId="0" fillId="0" borderId="0" xfId="0" applyFill="1"/>
    <xf numFmtId="166" fontId="9" fillId="0" borderId="1" xfId="0" applyNumberFormat="1" applyFont="1" applyFill="1" applyBorder="1" applyAlignment="1" applyProtection="1">
      <alignment horizontal="center" wrapText="1"/>
      <protection locked="0"/>
    </xf>
    <xf numFmtId="167" fontId="15" fillId="0" borderId="1" xfId="0" applyNumberFormat="1" applyFont="1" applyFill="1" applyBorder="1" applyAlignment="1" applyProtection="1">
      <alignment horizontal="center"/>
      <protection locked="0"/>
    </xf>
    <xf numFmtId="0" fontId="15" fillId="0" borderId="0" xfId="0" applyFont="1" applyBorder="1"/>
    <xf numFmtId="167" fontId="15" fillId="0" borderId="0" xfId="0" applyNumberFormat="1" applyFont="1" applyBorder="1" applyProtection="1">
      <protection locked="0"/>
    </xf>
    <xf numFmtId="0" fontId="21" fillId="0" borderId="0" xfId="0" applyFont="1" applyBorder="1" applyAlignment="1">
      <alignment horizontal="left" vertical="center" wrapText="1"/>
    </xf>
    <xf numFmtId="10" fontId="10" fillId="0" borderId="0" xfId="3" applyNumberFormat="1" applyFont="1" applyFill="1" applyBorder="1" applyAlignment="1">
      <alignment horizontal="center"/>
    </xf>
    <xf numFmtId="0" fontId="21" fillId="0" borderId="34" xfId="0" applyFont="1" applyBorder="1" applyAlignment="1">
      <alignment horizontal="left" vertical="center" wrapText="1"/>
    </xf>
    <xf numFmtId="0" fontId="15" fillId="2" borderId="7" xfId="0" applyFont="1" applyFill="1" applyBorder="1"/>
    <xf numFmtId="167" fontId="15" fillId="2" borderId="1" xfId="0" applyNumberFormat="1" applyFont="1" applyFill="1" applyBorder="1" applyProtection="1">
      <protection locked="0"/>
    </xf>
    <xf numFmtId="0" fontId="15" fillId="2" borderId="33" xfId="0" applyFont="1" applyFill="1" applyBorder="1"/>
    <xf numFmtId="167" fontId="15" fillId="2" borderId="4" xfId="0" applyNumberFormat="1" applyFont="1" applyFill="1" applyBorder="1" applyProtection="1">
      <protection locked="0"/>
    </xf>
    <xf numFmtId="167" fontId="15" fillId="2" borderId="12" xfId="0" applyNumberFormat="1" applyFont="1" applyFill="1" applyBorder="1" applyProtection="1">
      <protection locked="0"/>
    </xf>
    <xf numFmtId="10" fontId="0" fillId="2" borderId="1" xfId="0" applyNumberFormat="1" applyFill="1" applyBorder="1" applyAlignment="1">
      <alignment horizontal="center"/>
    </xf>
    <xf numFmtId="0" fontId="0" fillId="2" borderId="1" xfId="0" applyFill="1" applyBorder="1"/>
    <xf numFmtId="10" fontId="16" fillId="2" borderId="1" xfId="3" applyNumberFormat="1" applyFont="1" applyFill="1" applyBorder="1" applyAlignment="1" applyProtection="1">
      <alignment horizontal="right"/>
      <protection locked="0"/>
    </xf>
    <xf numFmtId="164" fontId="16" fillId="2" borderId="1" xfId="0" applyNumberFormat="1" applyFont="1" applyFill="1" applyBorder="1"/>
    <xf numFmtId="166" fontId="9" fillId="0" borderId="1" xfId="0" applyNumberFormat="1" applyFont="1" applyFill="1" applyBorder="1" applyAlignment="1" applyProtection="1">
      <alignment vertical="center" wrapText="1"/>
      <protection locked="0"/>
    </xf>
    <xf numFmtId="0" fontId="14" fillId="0" borderId="7"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166" fontId="9" fillId="0" borderId="2" xfId="0" applyNumberFormat="1" applyFont="1" applyFill="1" applyBorder="1" applyAlignment="1" applyProtection="1">
      <alignment vertical="center" wrapText="1"/>
      <protection locked="0"/>
    </xf>
    <xf numFmtId="168" fontId="9" fillId="0" borderId="12" xfId="0" applyNumberFormat="1" applyFont="1" applyFill="1" applyBorder="1" applyAlignment="1" applyProtection="1">
      <alignment vertical="center" wrapText="1"/>
      <protection locked="0"/>
    </xf>
    <xf numFmtId="166" fontId="9" fillId="0" borderId="3" xfId="0" applyNumberFormat="1" applyFont="1" applyFill="1" applyBorder="1" applyAlignment="1" applyProtection="1">
      <alignment vertical="center" wrapText="1"/>
      <protection locked="0"/>
    </xf>
    <xf numFmtId="10" fontId="26" fillId="0" borderId="1" xfId="3" applyNumberFormat="1" applyFont="1" applyFill="1" applyBorder="1" applyAlignment="1" applyProtection="1">
      <alignment horizontal="center" vertical="center"/>
      <protection locked="0"/>
    </xf>
    <xf numFmtId="0" fontId="17" fillId="0" borderId="5" xfId="0" applyFont="1" applyBorder="1" applyAlignment="1">
      <alignment vertical="center"/>
    </xf>
    <xf numFmtId="166" fontId="9" fillId="0" borderId="21" xfId="0" applyNumberFormat="1" applyFont="1" applyFill="1" applyBorder="1" applyAlignment="1" applyProtection="1">
      <alignment vertical="center" wrapText="1"/>
      <protection locked="0"/>
    </xf>
    <xf numFmtId="166" fontId="0" fillId="0" borderId="18" xfId="0" applyNumberFormat="1" applyBorder="1"/>
    <xf numFmtId="164" fontId="0" fillId="0" borderId="18" xfId="0" applyNumberFormat="1" applyBorder="1"/>
    <xf numFmtId="10" fontId="0" fillId="0" borderId="18" xfId="0" applyNumberFormat="1" applyBorder="1" applyAlignment="1">
      <alignment horizontal="center"/>
    </xf>
    <xf numFmtId="0" fontId="8" fillId="0" borderId="0" xfId="0" applyFont="1" applyBorder="1" applyAlignment="1"/>
    <xf numFmtId="167" fontId="17" fillId="0" borderId="0" xfId="0" applyNumberFormat="1" applyFont="1" applyBorder="1" applyAlignment="1" applyProtection="1">
      <alignment horizontal="right"/>
      <protection locked="0"/>
    </xf>
    <xf numFmtId="166" fontId="15" fillId="0" borderId="0" xfId="0" applyNumberFormat="1" applyFont="1" applyBorder="1" applyAlignment="1" applyProtection="1">
      <alignment horizontal="right"/>
      <protection locked="0"/>
    </xf>
    <xf numFmtId="166" fontId="16" fillId="0" borderId="0" xfId="0" applyNumberFormat="1" applyFont="1" applyBorder="1" applyAlignment="1" applyProtection="1">
      <alignment horizontal="right"/>
      <protection locked="0"/>
    </xf>
    <xf numFmtId="10" fontId="18" fillId="0" borderId="0" xfId="3" applyNumberFormat="1" applyFont="1" applyBorder="1"/>
    <xf numFmtId="0" fontId="19" fillId="0" borderId="6" xfId="0" applyFont="1" applyFill="1" applyBorder="1" applyAlignment="1">
      <alignment horizontal="center" vertical="center" wrapText="1"/>
    </xf>
    <xf numFmtId="10" fontId="26" fillId="2" borderId="1" xfId="3" applyNumberFormat="1" applyFont="1" applyFill="1" applyBorder="1" applyAlignment="1" applyProtection="1">
      <alignment horizontal="center" vertical="center"/>
    </xf>
    <xf numFmtId="10" fontId="10" fillId="2" borderId="1" xfId="3" applyNumberFormat="1" applyFont="1" applyFill="1" applyBorder="1" applyAlignment="1" applyProtection="1">
      <alignment horizontal="center" vertical="center"/>
    </xf>
    <xf numFmtId="10" fontId="10" fillId="2" borderId="9" xfId="3" applyNumberFormat="1" applyFont="1" applyFill="1" applyBorder="1" applyAlignment="1" applyProtection="1">
      <alignment horizontal="center" vertical="center"/>
    </xf>
    <xf numFmtId="10" fontId="4" fillId="2" borderId="9" xfId="3" applyNumberFormat="1" applyFont="1" applyFill="1" applyBorder="1" applyAlignment="1" applyProtection="1">
      <alignment horizontal="center" vertical="center"/>
    </xf>
    <xf numFmtId="10" fontId="10" fillId="2" borderId="12" xfId="3" applyNumberFormat="1" applyFont="1" applyFill="1" applyBorder="1" applyAlignment="1" applyProtection="1">
      <alignment horizontal="center" vertical="center"/>
    </xf>
    <xf numFmtId="10" fontId="10" fillId="2" borderId="13" xfId="3" applyNumberFormat="1" applyFont="1" applyFill="1" applyBorder="1" applyAlignment="1" applyProtection="1">
      <alignment horizontal="center" vertical="center"/>
    </xf>
    <xf numFmtId="10" fontId="9" fillId="2" borderId="1" xfId="0" applyNumberFormat="1" applyFont="1" applyFill="1" applyBorder="1" applyAlignment="1" applyProtection="1">
      <alignment horizontal="center" vertical="center" wrapText="1"/>
    </xf>
    <xf numFmtId="10" fontId="4" fillId="2" borderId="4" xfId="1" applyNumberFormat="1" applyFont="1" applyFill="1" applyBorder="1" applyAlignment="1" applyProtection="1">
      <alignment horizontal="center" vertical="center"/>
    </xf>
    <xf numFmtId="10" fontId="9" fillId="2" borderId="12" xfId="0" applyNumberFormat="1" applyFont="1" applyFill="1" applyBorder="1" applyAlignment="1" applyProtection="1">
      <alignment horizontal="center" vertical="center" wrapText="1"/>
    </xf>
    <xf numFmtId="10" fontId="9" fillId="2" borderId="2" xfId="0" applyNumberFormat="1" applyFont="1" applyFill="1" applyBorder="1" applyAlignment="1" applyProtection="1">
      <alignment horizontal="center" vertical="center" wrapText="1"/>
    </xf>
    <xf numFmtId="10" fontId="9" fillId="2" borderId="3" xfId="0" applyNumberFormat="1" applyFont="1" applyFill="1" applyBorder="1" applyAlignment="1" applyProtection="1">
      <alignment horizontal="center" vertical="center" wrapText="1"/>
    </xf>
    <xf numFmtId="10" fontId="3" fillId="2" borderId="1" xfId="1" applyNumberFormat="1" applyFont="1" applyFill="1" applyBorder="1" applyAlignment="1" applyProtection="1">
      <alignment horizontal="center" vertical="center"/>
    </xf>
    <xf numFmtId="10" fontId="3" fillId="2" borderId="3" xfId="1" applyNumberFormat="1" applyFont="1" applyFill="1" applyBorder="1" applyAlignment="1" applyProtection="1">
      <alignment horizontal="center" vertical="center"/>
    </xf>
    <xf numFmtId="10" fontId="10" fillId="4" borderId="0" xfId="0" applyNumberFormat="1" applyFont="1" applyFill="1" applyAlignment="1" applyProtection="1">
      <alignment horizontal="center" vertical="center" wrapText="1"/>
    </xf>
    <xf numFmtId="10" fontId="9" fillId="3" borderId="21" xfId="0" applyNumberFormat="1" applyFont="1" applyFill="1" applyBorder="1" applyAlignment="1" applyProtection="1">
      <alignment horizontal="center" vertical="center" wrapText="1"/>
    </xf>
    <xf numFmtId="10" fontId="10" fillId="2" borderId="1" xfId="0" applyNumberFormat="1" applyFont="1" applyFill="1" applyBorder="1" applyAlignment="1" applyProtection="1">
      <alignment horizontal="center" vertical="center" wrapText="1"/>
    </xf>
    <xf numFmtId="10" fontId="3" fillId="2" borderId="17" xfId="1" applyNumberFormat="1" applyFont="1" applyFill="1" applyBorder="1" applyAlignment="1" applyProtection="1">
      <alignment horizontal="center" vertical="center"/>
    </xf>
    <xf numFmtId="10" fontId="4" fillId="2" borderId="1" xfId="1" applyNumberFormat="1" applyFont="1" applyFill="1" applyBorder="1" applyAlignment="1" applyProtection="1">
      <alignment horizontal="center" vertical="center"/>
    </xf>
    <xf numFmtId="10" fontId="4" fillId="2" borderId="28" xfId="1" applyNumberFormat="1" applyFont="1" applyFill="1" applyBorder="1" applyAlignment="1" applyProtection="1">
      <alignment horizontal="center" vertical="center"/>
    </xf>
    <xf numFmtId="10" fontId="3" fillId="2" borderId="12" xfId="1" applyNumberFormat="1" applyFont="1" applyFill="1" applyBorder="1" applyAlignment="1" applyProtection="1">
      <alignment horizontal="center" vertical="center"/>
    </xf>
    <xf numFmtId="10" fontId="3" fillId="2" borderId="2" xfId="1" applyNumberFormat="1" applyFont="1" applyFill="1" applyBorder="1" applyAlignment="1" applyProtection="1">
      <alignment horizontal="center" vertical="center"/>
    </xf>
    <xf numFmtId="10" fontId="9" fillId="3" borderId="1" xfId="0" applyNumberFormat="1" applyFont="1" applyFill="1" applyBorder="1" applyAlignment="1" applyProtection="1">
      <alignment horizontal="center" vertical="center" wrapText="1"/>
    </xf>
    <xf numFmtId="10" fontId="9" fillId="3" borderId="3" xfId="0" applyNumberFormat="1" applyFont="1" applyFill="1" applyBorder="1" applyAlignment="1" applyProtection="1">
      <alignment horizontal="center" vertical="center" wrapText="1"/>
    </xf>
    <xf numFmtId="10" fontId="9" fillId="2" borderId="21" xfId="0" applyNumberFormat="1" applyFont="1" applyFill="1" applyBorder="1" applyAlignment="1" applyProtection="1">
      <alignment horizontal="center" vertical="center" wrapText="1"/>
    </xf>
    <xf numFmtId="10" fontId="3" fillId="2" borderId="1" xfId="0" applyNumberFormat="1" applyFont="1" applyFill="1" applyBorder="1" applyAlignment="1" applyProtection="1">
      <alignment horizontal="center" vertical="center" wrapText="1"/>
    </xf>
    <xf numFmtId="10" fontId="10" fillId="3" borderId="1" xfId="0" applyNumberFormat="1" applyFont="1" applyFill="1" applyBorder="1" applyAlignment="1" applyProtection="1">
      <alignment horizontal="center" vertical="center" wrapText="1"/>
    </xf>
    <xf numFmtId="10" fontId="10" fillId="3" borderId="28" xfId="0" applyNumberFormat="1" applyFont="1" applyFill="1" applyBorder="1" applyAlignment="1" applyProtection="1">
      <alignment horizontal="center" vertical="center" wrapText="1"/>
    </xf>
    <xf numFmtId="0" fontId="0" fillId="2" borderId="1" xfId="0" applyFill="1" applyBorder="1" applyAlignment="1">
      <alignment horizontal="center" wrapText="1"/>
    </xf>
    <xf numFmtId="0" fontId="12" fillId="0" borderId="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1" xfId="0" applyFont="1" applyBorder="1" applyAlignment="1">
      <alignment horizontal="center" vertical="center" wrapText="1"/>
    </xf>
  </cellXfs>
  <cellStyles count="4">
    <cellStyle name="Milliers" xfId="1" builtinId="3"/>
    <cellStyle name="Normal" xfId="0" builtinId="0"/>
    <cellStyle name="Normal 3" xfId="2"/>
    <cellStyle name="Pourcentage" xfId="3" builtinId="5"/>
  </cellStyles>
  <dxfs count="0"/>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55"/>
  <sheetViews>
    <sheetView tabSelected="1" zoomScale="96" zoomScaleNormal="96" zoomScaleSheetLayoutView="100" workbookViewId="0">
      <selection activeCell="D12" sqref="D12"/>
    </sheetView>
  </sheetViews>
  <sheetFormatPr baseColWidth="10" defaultColWidth="9.140625" defaultRowHeight="15" x14ac:dyDescent="0.25"/>
  <cols>
    <col min="1" max="1" width="35.28515625" customWidth="1"/>
    <col min="2" max="2" width="30.7109375" style="1" customWidth="1"/>
    <col min="3" max="3" width="14.42578125" style="5" customWidth="1"/>
    <col min="4" max="4" width="30.5703125" style="2" customWidth="1"/>
    <col min="5" max="5" width="17.140625" style="5" customWidth="1"/>
    <col min="6" max="6" width="21.7109375" customWidth="1"/>
    <col min="7" max="7" width="15" customWidth="1"/>
    <col min="8" max="10" width="9.28515625" customWidth="1"/>
    <col min="13" max="13" width="14.42578125" bestFit="1" customWidth="1"/>
  </cols>
  <sheetData>
    <row r="1" spans="1:11" ht="15.75" thickBot="1" x14ac:dyDescent="0.3">
      <c r="B1" s="104"/>
      <c r="C1" s="106"/>
      <c r="D1" s="105"/>
      <c r="E1" s="41"/>
      <c r="F1" s="41"/>
      <c r="H1" s="107"/>
      <c r="I1" s="107"/>
      <c r="J1" s="107"/>
    </row>
    <row r="2" spans="1:11" ht="43.7" customHeight="1" x14ac:dyDescent="0.25">
      <c r="A2" s="102" t="s">
        <v>0</v>
      </c>
      <c r="B2" s="112"/>
      <c r="C2" s="92"/>
      <c r="D2" s="92"/>
      <c r="E2" s="140" t="s">
        <v>1</v>
      </c>
      <c r="F2" s="140" t="s">
        <v>2</v>
      </c>
      <c r="H2" s="108"/>
      <c r="I2" s="108"/>
      <c r="J2" s="108"/>
      <c r="K2" s="78"/>
    </row>
    <row r="3" spans="1:11" ht="14.25" customHeight="1" x14ac:dyDescent="0.25">
      <c r="A3" s="26" t="s">
        <v>3</v>
      </c>
      <c r="B3" s="80"/>
      <c r="C3" s="92"/>
      <c r="D3" s="62" t="s">
        <v>4</v>
      </c>
      <c r="E3" s="79"/>
      <c r="F3" s="79"/>
      <c r="H3" s="109"/>
      <c r="I3" s="109"/>
      <c r="J3" s="109"/>
    </row>
    <row r="4" spans="1:11" ht="24" x14ac:dyDescent="0.25">
      <c r="A4" s="22" t="s">
        <v>5</v>
      </c>
      <c r="B4" s="80"/>
      <c r="C4" s="92"/>
      <c r="D4" s="63" t="s">
        <v>6</v>
      </c>
      <c r="E4" s="79"/>
      <c r="F4" s="79"/>
      <c r="H4" s="109"/>
      <c r="I4" s="109"/>
      <c r="J4" s="109"/>
    </row>
    <row r="5" spans="1:11" ht="24" x14ac:dyDescent="0.25">
      <c r="A5" s="22" t="s">
        <v>7</v>
      </c>
      <c r="B5" s="80"/>
      <c r="C5" s="92"/>
      <c r="D5" s="63" t="s">
        <v>8</v>
      </c>
      <c r="E5" s="79"/>
      <c r="F5" s="79"/>
      <c r="H5" s="110"/>
      <c r="I5" s="110"/>
      <c r="J5" s="110"/>
    </row>
    <row r="6" spans="1:11" ht="24" x14ac:dyDescent="0.25">
      <c r="A6" s="26" t="s">
        <v>9</v>
      </c>
      <c r="B6" s="113">
        <v>0.105</v>
      </c>
      <c r="C6" s="91"/>
      <c r="D6" s="62" t="s">
        <v>10</v>
      </c>
      <c r="E6" s="79"/>
      <c r="F6" s="79"/>
      <c r="H6" s="110"/>
      <c r="I6" s="110"/>
      <c r="J6" s="110"/>
    </row>
    <row r="7" spans="1:11" ht="26.25" customHeight="1" x14ac:dyDescent="0.25">
      <c r="A7" s="22" t="s">
        <v>11</v>
      </c>
      <c r="B7" s="113">
        <v>0.08</v>
      </c>
      <c r="C7" s="92"/>
      <c r="D7" s="63" t="s">
        <v>12</v>
      </c>
      <c r="E7" s="79"/>
      <c r="F7" s="79"/>
      <c r="H7" s="110"/>
      <c r="I7" s="110"/>
      <c r="J7" s="110"/>
    </row>
    <row r="8" spans="1:11" ht="18.75" customHeight="1" x14ac:dyDescent="0.25">
      <c r="A8" s="22" t="s">
        <v>13</v>
      </c>
      <c r="B8" s="101"/>
      <c r="C8" s="93"/>
      <c r="D8" s="64" t="s">
        <v>14</v>
      </c>
      <c r="E8" s="79"/>
      <c r="F8" s="79"/>
      <c r="H8" s="110"/>
      <c r="I8" s="110"/>
      <c r="J8" s="110"/>
    </row>
    <row r="9" spans="1:11" ht="24" x14ac:dyDescent="0.25">
      <c r="A9" s="26" t="s">
        <v>15</v>
      </c>
      <c r="B9" s="113">
        <v>0.03</v>
      </c>
      <c r="C9" s="94"/>
      <c r="D9" s="65" t="s">
        <v>16</v>
      </c>
      <c r="E9" s="114">
        <f>IFERROR(E4/$E$3,0)</f>
        <v>0</v>
      </c>
      <c r="F9" s="115">
        <f>IFERROR(F4/$F$3,0)</f>
        <v>0</v>
      </c>
      <c r="G9" s="45"/>
      <c r="H9" s="111"/>
      <c r="I9" s="111"/>
      <c r="J9" s="111"/>
    </row>
    <row r="10" spans="1:11" ht="24" x14ac:dyDescent="0.25">
      <c r="A10" s="26" t="s">
        <v>17</v>
      </c>
      <c r="B10" s="113">
        <v>2.5000000000000001E-2</v>
      </c>
      <c r="C10" s="87"/>
      <c r="D10" s="65" t="s">
        <v>18</v>
      </c>
      <c r="E10" s="114">
        <f>IFERROR(E7/$E$3,0)</f>
        <v>0</v>
      </c>
      <c r="F10" s="115">
        <f>IFERROR(F7/$F$3,0)</f>
        <v>0</v>
      </c>
      <c r="H10" s="111"/>
      <c r="I10" s="111"/>
      <c r="J10" s="111"/>
    </row>
    <row r="11" spans="1:11" x14ac:dyDescent="0.25">
      <c r="A11" s="86"/>
      <c r="B11" s="87"/>
      <c r="C11" s="87"/>
      <c r="D11" s="66" t="s">
        <v>19</v>
      </c>
      <c r="E11" s="114">
        <f>IFERROR(E5/$E$3,0)</f>
        <v>0</v>
      </c>
      <c r="F11" s="115">
        <f>IFERROR(F5/$F$3,0)</f>
        <v>0</v>
      </c>
      <c r="G11" s="43"/>
      <c r="H11" s="43"/>
      <c r="I11" s="43"/>
      <c r="J11" s="43"/>
    </row>
    <row r="12" spans="1:11" ht="24" x14ac:dyDescent="0.25">
      <c r="A12" s="86"/>
      <c r="B12" s="87"/>
      <c r="C12" s="87"/>
      <c r="D12" s="66" t="s">
        <v>20</v>
      </c>
      <c r="E12" s="114">
        <f>IFERROR(IF(E6/E3&lt;0.015, (E5-(E3*0.08)+E6)/E3, (E5-(E3*0.065))/E3),0)</f>
        <v>0</v>
      </c>
      <c r="F12" s="116">
        <f>IFERROR(IF(F6/F3&lt;0.015, (F5-(F3*0.08)+F6)/F3, (F5-(F3*0.065))/F3),0)</f>
        <v>0</v>
      </c>
      <c r="G12" s="43"/>
      <c r="H12" s="42"/>
      <c r="I12" s="42"/>
      <c r="J12" s="42"/>
    </row>
    <row r="13" spans="1:11" ht="15.75" thickBot="1" x14ac:dyDescent="0.3">
      <c r="A13" s="88"/>
      <c r="B13" s="89"/>
      <c r="C13" s="90"/>
      <c r="D13" s="85" t="s">
        <v>21</v>
      </c>
      <c r="E13" s="117">
        <f>IFERROR(E4/$E$8,0)</f>
        <v>0</v>
      </c>
      <c r="F13" s="118">
        <f>IFERROR(F4/$F$8,0)</f>
        <v>0</v>
      </c>
      <c r="G13" s="43"/>
      <c r="H13" s="42"/>
      <c r="I13" s="42"/>
      <c r="J13" s="42"/>
    </row>
    <row r="14" spans="1:11" ht="6.4" customHeight="1" thickBot="1" x14ac:dyDescent="0.3">
      <c r="A14" s="81"/>
      <c r="B14" s="82"/>
      <c r="C14" s="82"/>
      <c r="D14" s="83"/>
      <c r="E14" s="84"/>
      <c r="F14" s="84"/>
      <c r="G14" s="43"/>
      <c r="H14" s="42"/>
      <c r="I14" s="42"/>
      <c r="J14" s="42"/>
    </row>
    <row r="15" spans="1:11" ht="15.75" x14ac:dyDescent="0.25">
      <c r="A15" s="68"/>
      <c r="B15" s="141" t="s">
        <v>22</v>
      </c>
      <c r="C15" s="141"/>
      <c r="D15" s="141" t="s">
        <v>23</v>
      </c>
      <c r="E15" s="141"/>
      <c r="F15" s="69"/>
      <c r="G15" s="34"/>
      <c r="I15" s="4"/>
    </row>
    <row r="16" spans="1:11" ht="42" customHeight="1" x14ac:dyDescent="0.25">
      <c r="A16" s="70"/>
      <c r="B16" s="142" t="s">
        <v>24</v>
      </c>
      <c r="C16" s="143"/>
      <c r="D16" s="144" t="s">
        <v>25</v>
      </c>
      <c r="E16" s="144"/>
      <c r="F16" s="19" t="s">
        <v>26</v>
      </c>
      <c r="G16" s="35"/>
    </row>
    <row r="17" spans="1:9" x14ac:dyDescent="0.25">
      <c r="A17" s="20"/>
      <c r="B17" s="11" t="s">
        <v>27</v>
      </c>
      <c r="C17" s="12" t="s">
        <v>28</v>
      </c>
      <c r="D17" s="13" t="s">
        <v>27</v>
      </c>
      <c r="E17" s="14" t="s">
        <v>28</v>
      </c>
      <c r="F17" s="21"/>
      <c r="G17" s="36"/>
    </row>
    <row r="18" spans="1:9" ht="15.75" x14ac:dyDescent="0.25">
      <c r="A18" s="26" t="s">
        <v>29</v>
      </c>
      <c r="B18" s="95"/>
      <c r="C18" s="119">
        <f>IF(B18=0,0,+B18/$E$3)</f>
        <v>0</v>
      </c>
      <c r="D18" s="95"/>
      <c r="E18" s="124">
        <f>IF(D18=0,0,+D18/$E$3)</f>
        <v>0</v>
      </c>
      <c r="F18" s="27"/>
      <c r="G18" s="37"/>
      <c r="I18" s="4"/>
    </row>
    <row r="19" spans="1:9" x14ac:dyDescent="0.25">
      <c r="A19" s="22" t="s">
        <v>30</v>
      </c>
      <c r="B19" s="95"/>
      <c r="C19" s="119">
        <f>IF(B19=0,0,+B19/$E$3)</f>
        <v>0</v>
      </c>
      <c r="D19" s="95"/>
      <c r="E19" s="124">
        <f>IF(D19=0,0,+D19/$E$3)</f>
        <v>0</v>
      </c>
      <c r="F19" s="28"/>
      <c r="G19" s="38"/>
    </row>
    <row r="20" spans="1:9" x14ac:dyDescent="0.25">
      <c r="A20" s="22" t="s">
        <v>31</v>
      </c>
      <c r="B20" s="95"/>
      <c r="C20" s="119">
        <f>IF(B20=0,0,+B20/$E$3)</f>
        <v>0</v>
      </c>
      <c r="D20" s="95"/>
      <c r="E20" s="124">
        <f>IF(D20=0,0,+D20/$E$3)</f>
        <v>0</v>
      </c>
      <c r="F20" s="27"/>
      <c r="G20" s="37"/>
    </row>
    <row r="21" spans="1:9" x14ac:dyDescent="0.25">
      <c r="A21" s="22" t="s">
        <v>32</v>
      </c>
      <c r="B21" s="95"/>
      <c r="C21" s="119">
        <f>IF(B21=0,0,+B21/$E$3)</f>
        <v>0</v>
      </c>
      <c r="D21" s="95"/>
      <c r="E21" s="124">
        <f>IF(D21=0,0,+D21/$E$3)</f>
        <v>0</v>
      </c>
      <c r="F21" s="28"/>
      <c r="G21" s="38"/>
    </row>
    <row r="22" spans="1:9" ht="15.75" thickBot="1" x14ac:dyDescent="0.3">
      <c r="A22" s="17" t="s">
        <v>33</v>
      </c>
      <c r="B22" s="73">
        <f>SUM(B18:B21)</f>
        <v>0</v>
      </c>
      <c r="C22" s="120">
        <f>SUM(C18:C21)</f>
        <v>0</v>
      </c>
      <c r="D22" s="73">
        <f>SUM(D18:D21)</f>
        <v>0</v>
      </c>
      <c r="E22" s="120">
        <f>SUM(E18:E21)</f>
        <v>0</v>
      </c>
      <c r="F22" s="28"/>
      <c r="G22" s="38"/>
    </row>
    <row r="23" spans="1:9" x14ac:dyDescent="0.25">
      <c r="A23" s="76" t="s">
        <v>34</v>
      </c>
      <c r="B23" s="98"/>
      <c r="C23" s="119">
        <f t="shared" ref="C23:C37" si="0">IF(B23=0,0,+B23/$E$3)</f>
        <v>0</v>
      </c>
      <c r="D23" s="98"/>
      <c r="E23" s="124">
        <f t="shared" ref="E23:E37" si="1">IF(D23=0,0,+D23/$E$3)</f>
        <v>0</v>
      </c>
      <c r="F23" s="27"/>
      <c r="G23" s="37"/>
    </row>
    <row r="24" spans="1:9" x14ac:dyDescent="0.25">
      <c r="A24" s="47" t="s">
        <v>35</v>
      </c>
      <c r="B24" s="95"/>
      <c r="C24" s="119">
        <f t="shared" si="0"/>
        <v>0</v>
      </c>
      <c r="D24" s="95"/>
      <c r="E24" s="124">
        <f t="shared" si="1"/>
        <v>0</v>
      </c>
      <c r="F24" s="28"/>
      <c r="G24" s="38"/>
    </row>
    <row r="25" spans="1:9" x14ac:dyDescent="0.25">
      <c r="A25" s="48" t="s">
        <v>36</v>
      </c>
      <c r="B25" s="95"/>
      <c r="C25" s="119">
        <f t="shared" si="0"/>
        <v>0</v>
      </c>
      <c r="D25" s="95"/>
      <c r="E25" s="124">
        <f t="shared" si="1"/>
        <v>0</v>
      </c>
      <c r="F25" s="28"/>
      <c r="G25" s="38"/>
    </row>
    <row r="26" spans="1:9" x14ac:dyDescent="0.25">
      <c r="A26" s="48" t="s">
        <v>37</v>
      </c>
      <c r="B26" s="95"/>
      <c r="C26" s="119">
        <f t="shared" si="0"/>
        <v>0</v>
      </c>
      <c r="D26" s="95"/>
      <c r="E26" s="124">
        <f t="shared" si="1"/>
        <v>0</v>
      </c>
      <c r="F26" s="28"/>
      <c r="G26" s="38"/>
    </row>
    <row r="27" spans="1:9" ht="15.75" thickBot="1" x14ac:dyDescent="0.3">
      <c r="A27" s="49" t="s">
        <v>38</v>
      </c>
      <c r="B27" s="99"/>
      <c r="C27" s="121">
        <f t="shared" si="0"/>
        <v>0</v>
      </c>
      <c r="D27" s="99"/>
      <c r="E27" s="132">
        <f t="shared" si="1"/>
        <v>0</v>
      </c>
      <c r="F27" s="31"/>
      <c r="G27" s="37"/>
    </row>
    <row r="28" spans="1:9" x14ac:dyDescent="0.25">
      <c r="A28" s="67" t="s">
        <v>39</v>
      </c>
      <c r="B28" s="98"/>
      <c r="C28" s="122">
        <f t="shared" si="0"/>
        <v>0</v>
      </c>
      <c r="D28" s="98"/>
      <c r="E28" s="133">
        <f t="shared" si="1"/>
        <v>0</v>
      </c>
      <c r="F28" s="30"/>
      <c r="G28" s="37"/>
    </row>
    <row r="29" spans="1:9" x14ac:dyDescent="0.25">
      <c r="A29" s="96"/>
      <c r="B29" s="95"/>
      <c r="C29" s="119">
        <f t="shared" si="0"/>
        <v>0</v>
      </c>
      <c r="D29" s="95"/>
      <c r="E29" s="124">
        <f t="shared" si="1"/>
        <v>0</v>
      </c>
      <c r="F29" s="27"/>
      <c r="G29" s="37"/>
    </row>
    <row r="30" spans="1:9" x14ac:dyDescent="0.25">
      <c r="A30" s="96"/>
      <c r="B30" s="95"/>
      <c r="C30" s="119">
        <f t="shared" si="0"/>
        <v>0</v>
      </c>
      <c r="D30" s="95"/>
      <c r="E30" s="124">
        <f t="shared" si="1"/>
        <v>0</v>
      </c>
      <c r="F30" s="27"/>
      <c r="G30" s="37"/>
    </row>
    <row r="31" spans="1:9" x14ac:dyDescent="0.25">
      <c r="A31" s="96"/>
      <c r="B31" s="95"/>
      <c r="C31" s="119">
        <f t="shared" si="0"/>
        <v>0</v>
      </c>
      <c r="D31" s="95"/>
      <c r="E31" s="124">
        <f t="shared" si="1"/>
        <v>0</v>
      </c>
      <c r="F31" s="27"/>
      <c r="G31" s="37"/>
    </row>
    <row r="32" spans="1:9" ht="15.75" thickBot="1" x14ac:dyDescent="0.3">
      <c r="A32" s="97"/>
      <c r="B32" s="100"/>
      <c r="C32" s="123">
        <f t="shared" si="0"/>
        <v>0</v>
      </c>
      <c r="D32" s="100"/>
      <c r="E32" s="125">
        <f t="shared" si="1"/>
        <v>0</v>
      </c>
      <c r="F32" s="27"/>
      <c r="G32" s="37"/>
    </row>
    <row r="33" spans="1:7" ht="16.5" thickTop="1" thickBot="1" x14ac:dyDescent="0.3">
      <c r="A33" s="77" t="s">
        <v>40</v>
      </c>
      <c r="B33" s="16">
        <f>SUM(B28:B32)</f>
        <v>0</v>
      </c>
      <c r="C33" s="120">
        <f t="shared" si="0"/>
        <v>0</v>
      </c>
      <c r="D33" s="18">
        <f>SUM(D28:D32)</f>
        <v>0</v>
      </c>
      <c r="E33" s="120">
        <f t="shared" si="1"/>
        <v>0</v>
      </c>
      <c r="F33" s="31"/>
      <c r="G33" s="37"/>
    </row>
    <row r="34" spans="1:7" ht="15.75" thickBot="1" x14ac:dyDescent="0.3">
      <c r="A34" s="77" t="s">
        <v>41</v>
      </c>
      <c r="B34" s="75">
        <f>SUM(B23:B27)+B33</f>
        <v>0</v>
      </c>
      <c r="C34" s="120">
        <f t="shared" si="0"/>
        <v>0</v>
      </c>
      <c r="D34" s="75">
        <f>SUM(D23:D27)+D33</f>
        <v>0</v>
      </c>
      <c r="E34" s="120">
        <f t="shared" si="1"/>
        <v>0</v>
      </c>
      <c r="F34" s="32"/>
      <c r="G34" s="38"/>
    </row>
    <row r="35" spans="1:7" x14ac:dyDescent="0.25">
      <c r="A35" s="25" t="s">
        <v>42</v>
      </c>
      <c r="B35" s="74">
        <f>B22+B34</f>
        <v>0</v>
      </c>
      <c r="C35" s="124">
        <f t="shared" si="0"/>
        <v>0</v>
      </c>
      <c r="D35" s="74">
        <f>D22+D34</f>
        <v>0</v>
      </c>
      <c r="E35" s="134">
        <f t="shared" si="1"/>
        <v>0</v>
      </c>
      <c r="F35" s="28"/>
      <c r="G35" s="38"/>
    </row>
    <row r="36" spans="1:7" ht="15.75" thickBot="1" x14ac:dyDescent="0.3">
      <c r="A36" s="23" t="s">
        <v>43</v>
      </c>
      <c r="B36" s="7">
        <f>E4</f>
        <v>0</v>
      </c>
      <c r="C36" s="125">
        <f t="shared" si="0"/>
        <v>0</v>
      </c>
      <c r="D36" s="7">
        <f>E4</f>
        <v>0</v>
      </c>
      <c r="E36" s="135">
        <f t="shared" si="1"/>
        <v>0</v>
      </c>
      <c r="F36" s="33"/>
      <c r="G36" s="38"/>
    </row>
    <row r="37" spans="1:7" ht="16.5" thickTop="1" thickBot="1" x14ac:dyDescent="0.3">
      <c r="A37" s="17" t="s">
        <v>44</v>
      </c>
      <c r="B37" s="24">
        <f>B36-B35</f>
        <v>0</v>
      </c>
      <c r="C37" s="120">
        <f t="shared" si="0"/>
        <v>0</v>
      </c>
      <c r="D37" s="24">
        <f>D36-D35</f>
        <v>0</v>
      </c>
      <c r="E37" s="120">
        <f t="shared" si="1"/>
        <v>0</v>
      </c>
      <c r="F37" s="29"/>
      <c r="G37" s="38"/>
    </row>
    <row r="38" spans="1:7" s="10" customFormat="1" ht="7.5" customHeight="1" thickBot="1" x14ac:dyDescent="0.3">
      <c r="A38" s="8"/>
      <c r="B38" s="9"/>
      <c r="C38" s="126"/>
      <c r="D38" s="9"/>
      <c r="E38" s="126"/>
      <c r="F38" s="15"/>
      <c r="G38" s="15"/>
    </row>
    <row r="39" spans="1:7" ht="20.25" customHeight="1" x14ac:dyDescent="0.25">
      <c r="A39" s="52" t="s">
        <v>45</v>
      </c>
      <c r="B39" s="53"/>
      <c r="C39" s="127"/>
      <c r="D39" s="103"/>
      <c r="E39" s="136">
        <f>IF(D39=0,0,+D39/$E$3)</f>
        <v>0</v>
      </c>
      <c r="F39" s="54"/>
      <c r="G39" s="39"/>
    </row>
    <row r="40" spans="1:7" x14ac:dyDescent="0.25">
      <c r="A40" s="55" t="s">
        <v>46</v>
      </c>
      <c r="B40" s="51">
        <f>B35</f>
        <v>0</v>
      </c>
      <c r="C40" s="128">
        <f>C35</f>
        <v>0</v>
      </c>
      <c r="D40" s="6">
        <f>D35+D39</f>
        <v>0</v>
      </c>
      <c r="E40" s="128">
        <f>IF(D40=0,0,+D40/$E$3)</f>
        <v>0</v>
      </c>
      <c r="F40" s="56"/>
      <c r="G40" s="38"/>
    </row>
    <row r="41" spans="1:7" ht="24" x14ac:dyDescent="0.25">
      <c r="A41" s="72" t="s">
        <v>47</v>
      </c>
      <c r="B41" s="71">
        <f>E4</f>
        <v>0</v>
      </c>
      <c r="C41" s="129">
        <f>IF(B41=0,0,+B41/$E$3)</f>
        <v>0</v>
      </c>
      <c r="D41" s="50">
        <f>E4</f>
        <v>0</v>
      </c>
      <c r="E41" s="137">
        <f>IF(D41=0,0,+D41/$E$3)</f>
        <v>0</v>
      </c>
      <c r="F41" s="56"/>
      <c r="G41" s="38"/>
    </row>
    <row r="42" spans="1:7" ht="24" x14ac:dyDescent="0.25">
      <c r="A42" s="57" t="s">
        <v>48</v>
      </c>
      <c r="B42" s="51">
        <f>B41-B40</f>
        <v>0</v>
      </c>
      <c r="C42" s="130">
        <f>IF(B42=0,0,+B42/$E$3)</f>
        <v>0</v>
      </c>
      <c r="D42" s="51">
        <f>D41-D40</f>
        <v>0</v>
      </c>
      <c r="E42" s="138">
        <f>IF(D42=0,0,+D42/$E$3)</f>
        <v>0</v>
      </c>
      <c r="F42" s="58"/>
      <c r="G42" s="38"/>
    </row>
    <row r="43" spans="1:7" ht="36" x14ac:dyDescent="0.25">
      <c r="A43" s="57" t="s">
        <v>49</v>
      </c>
      <c r="B43" s="51">
        <f>IF(B42=0,0, B42-($B$10*$E$3))</f>
        <v>0</v>
      </c>
      <c r="C43" s="130">
        <f>IF(B43=0,0,B43/$E$3)</f>
        <v>0</v>
      </c>
      <c r="D43" s="51">
        <f>IF(D42=0,0, D42-($B$10*$E$3))</f>
        <v>0</v>
      </c>
      <c r="E43" s="138">
        <f>IF(D43=0,0,D43/$E$3)</f>
        <v>0</v>
      </c>
      <c r="F43" s="58"/>
      <c r="G43" s="38"/>
    </row>
    <row r="44" spans="1:7" x14ac:dyDescent="0.25">
      <c r="A44" s="57" t="s">
        <v>50</v>
      </c>
      <c r="B44" s="51">
        <f>IF(C44=0,0,C44*$E$3)</f>
        <v>0</v>
      </c>
      <c r="C44" s="130">
        <f>IF(C41=0,0,C41-$B$7)</f>
        <v>0</v>
      </c>
      <c r="D44" s="51">
        <f>IF(E44=0,0,E44*$E$3)</f>
        <v>0</v>
      </c>
      <c r="E44" s="138">
        <f>IF(E41=0,0,E41-$B$7)</f>
        <v>0</v>
      </c>
      <c r="F44" s="58"/>
      <c r="G44" s="38"/>
    </row>
    <row r="45" spans="1:7" ht="15.75" thickBot="1" x14ac:dyDescent="0.3">
      <c r="A45" s="59" t="s">
        <v>51</v>
      </c>
      <c r="B45" s="60">
        <f>IF(C45=0,0,C45*$E$3)</f>
        <v>0</v>
      </c>
      <c r="C45" s="131">
        <f>IF(C41=0,0,C41-$B$6)</f>
        <v>0</v>
      </c>
      <c r="D45" s="60">
        <f>IF(E45=0,0,E45*$E$3)</f>
        <v>0</v>
      </c>
      <c r="E45" s="139">
        <f>IF(E41=0,0,E41-$B$6)</f>
        <v>0</v>
      </c>
      <c r="F45" s="61"/>
      <c r="G45" s="38"/>
    </row>
    <row r="47" spans="1:7" ht="17.25" x14ac:dyDescent="0.25">
      <c r="A47" t="s">
        <v>52</v>
      </c>
      <c r="B47" s="46"/>
      <c r="C47" s="46"/>
      <c r="D47" s="46"/>
    </row>
    <row r="48" spans="1:7" ht="17.25" x14ac:dyDescent="0.25">
      <c r="A48" t="s">
        <v>53</v>
      </c>
      <c r="E48" s="44"/>
    </row>
    <row r="49" spans="1:7" ht="16.5" customHeight="1" x14ac:dyDescent="0.25">
      <c r="A49" t="s">
        <v>54</v>
      </c>
      <c r="E49" s="44"/>
    </row>
    <row r="50" spans="1:7" x14ac:dyDescent="0.25">
      <c r="A50" s="40"/>
      <c r="E50" s="44"/>
    </row>
    <row r="51" spans="1:7" x14ac:dyDescent="0.25">
      <c r="A51" s="40"/>
      <c r="E51" s="44"/>
    </row>
    <row r="52" spans="1:7" x14ac:dyDescent="0.25">
      <c r="A52" s="40"/>
      <c r="E52" s="44"/>
    </row>
    <row r="53" spans="1:7" x14ac:dyDescent="0.25">
      <c r="F53" s="3"/>
      <c r="G53" s="3"/>
    </row>
    <row r="55" spans="1:7" x14ac:dyDescent="0.25">
      <c r="F55" s="3"/>
      <c r="G55" s="3"/>
    </row>
  </sheetData>
  <sheetProtection algorithmName="SHA-512" hashValue="l1E2FVjmzYAVT/1ro5prSz0ayLgLzSoFtWCyy/Siov9ganKlLSiDGTuLvdpuuOMTDM/+ptoTBg9MMMYCAoGQQA==" saltValue="gwEVZahRtzdjDHY4ApWa4A==" spinCount="100000" sheet="1" formatColumns="0"/>
  <mergeCells count="4">
    <mergeCell ref="B15:C15"/>
    <mergeCell ref="D15:E15"/>
    <mergeCell ref="B16:C16"/>
    <mergeCell ref="D16:E16"/>
  </mergeCells>
  <pageMargins left="0.25" right="0.25" top="0.75" bottom="0.75" header="0.3" footer="0.3"/>
  <pageSetup scale="59" fitToHeight="0" orientation="portrait" r:id="rId1"/>
  <headerFooter>
    <oddHeader xml:space="preserve">&amp;L&amp;"Arial,Bold"&amp;14Gabarit de présentation du PEISC – Rapport sommaire sur les mesures clés
</oddHeader>
  </headerFooter>
  <ignoredErrors>
    <ignoredError sqref="C22 E22 C42:C45 D41:D45 D35:D37 C33:C35 C37 D33:D34"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1E5031C4B5864CA3102EA09B3AA81B" ma:contentTypeVersion="14" ma:contentTypeDescription="Create a new document." ma:contentTypeScope="" ma:versionID="acf0c36b7a5bcb28721d4c73bb562b4e">
  <xsd:schema xmlns:xsd="http://www.w3.org/2001/XMLSchema" xmlns:xs="http://www.w3.org/2001/XMLSchema" xmlns:p="http://schemas.microsoft.com/office/2006/metadata/properties" xmlns:ns2="82094ca0-e11d-4681-bed8-fdc989205002" xmlns:ns3="811720e5-e164-48a4-b47f-1cd4e19fc729" targetNamespace="http://schemas.microsoft.com/office/2006/metadata/properties" ma:root="true" ma:fieldsID="0553f8d0dac16db629084694cba0ae0c" ns2:_="" ns3:_="">
    <xsd:import namespace="82094ca0-e11d-4681-bed8-fdc989205002"/>
    <xsd:import namespace="811720e5-e164-48a4-b47f-1cd4e19fc7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094ca0-e11d-4681-bed8-fdc989205002"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1720e5-e164-48a4-b47f-1cd4e19fc7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AF730-BB66-4A0C-992A-95CA9C19E8F0}">
  <ds:schemaRefs>
    <ds:schemaRef ds:uri="http://schemas.microsoft.com/sharepoint/v3/contenttype/forms"/>
  </ds:schemaRefs>
</ds:datastoreItem>
</file>

<file path=customXml/itemProps2.xml><?xml version="1.0" encoding="utf-8"?>
<ds:datastoreItem xmlns:ds="http://schemas.openxmlformats.org/officeDocument/2006/customXml" ds:itemID="{6E5D1448-8B5A-4A85-80EA-606C4B870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094ca0-e11d-4681-bed8-fdc989205002"/>
    <ds:schemaRef ds:uri="811720e5-e164-48a4-b47f-1cd4e19fc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Rapport du PEISC</vt:lpstr>
    </vt:vector>
  </TitlesOfParts>
  <Manager/>
  <Company>Deposit Insurance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rwhite</dc:creator>
  <cp:keywords/>
  <dc:description/>
  <cp:lastModifiedBy>TRSB</cp:lastModifiedBy>
  <cp:revision/>
  <cp:lastPrinted>2022-06-13T11:24:41Z</cp:lastPrinted>
  <dcterms:created xsi:type="dcterms:W3CDTF">2013-01-08T13:52:46Z</dcterms:created>
  <dcterms:modified xsi:type="dcterms:W3CDTF">2022-07-05T14:00:46Z</dcterms:modified>
  <cp:category/>
  <cp:contentStatus/>
</cp:coreProperties>
</file>